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 studiów" sheetId="1" r:id="rId1"/>
    <sheet name="dane do list" sheetId="2" r:id="rId2"/>
    <sheet name="Arkusz1" sheetId="3" r:id="rId3"/>
  </sheets>
  <definedNames>
    <definedName name="_xlnm.Print_Titles" localSheetId="0">'plan studiów'!$4:$4</definedName>
  </definedNames>
  <calcPr fullCalcOnLoad="1"/>
</workbook>
</file>

<file path=xl/sharedStrings.xml><?xml version="1.0" encoding="utf-8"?>
<sst xmlns="http://schemas.openxmlformats.org/spreadsheetml/2006/main" count="349" uniqueCount="176">
  <si>
    <t xml:space="preserve">Wzór do pkt II B.5 Załącznika Nr 1 do Zarządzenia Nr 9 Rektora Akademii Sztuk Pięknych im. J. Matejki  w Krakowie z dnia 9 lutego 2015 r. w sprawie w sprawie wzorów dokumentacji związanej z prowadzeniem kierunku studiów        
</t>
  </si>
  <si>
    <t>PLAN STUDIÓW - nabór 2015-2016 (dla rozpoczynających studia w roku akademickim 2015-2016)</t>
  </si>
  <si>
    <t>studia</t>
  </si>
  <si>
    <t>prowadzone w ASP w Krakowie przez</t>
  </si>
  <si>
    <t>Wydział Rzeźby</t>
  </si>
  <si>
    <t xml:space="preserve"> na kierunku rzeźba</t>
  </si>
  <si>
    <t>edukacja artystyczna w zakresie sztuk plastycznych</t>
  </si>
  <si>
    <t>o profilu ogólnoakademickim</t>
  </si>
  <si>
    <t>stacjonarne</t>
  </si>
  <si>
    <t>jednolite magisterskie</t>
  </si>
  <si>
    <t>ROK</t>
  </si>
  <si>
    <t>PRZEDMIOT</t>
  </si>
  <si>
    <t>Rodzaj zajęć</t>
  </si>
  <si>
    <t>Ilość godzin w semestrze zimowym</t>
  </si>
  <si>
    <t>Ilość punktów ECTS w semestrze zimowym</t>
  </si>
  <si>
    <t>Ilość godzin w semestrze letnim</t>
  </si>
  <si>
    <t>Ilość punktów ECTS w semestrze letnim</t>
  </si>
  <si>
    <t>Ilość punktów ECTS w roku</t>
  </si>
  <si>
    <t>Kod przedmiotu w systemie  Student/ Course code</t>
  </si>
  <si>
    <t>Kod przedmiotu/ Course code</t>
  </si>
  <si>
    <t>I</t>
  </si>
  <si>
    <t>Pracownia podstaw rzeźby</t>
  </si>
  <si>
    <t>Zajęcia pracowniane</t>
  </si>
  <si>
    <t>03.1/J4601-S</t>
  </si>
  <si>
    <t>0213.MA.4.5.01.S</t>
  </si>
  <si>
    <t>Przedmioty kierunkowe</t>
  </si>
  <si>
    <t>Pracownia podstaw kompozycji przestrzennej</t>
  </si>
  <si>
    <t>03.1/J4602-S</t>
  </si>
  <si>
    <t>0213.MA.4.5.02.S</t>
  </si>
  <si>
    <t>Przedmioty do wyboru</t>
  </si>
  <si>
    <t>Pracownia rysunku i kompozycji na płaszczyźnie</t>
  </si>
  <si>
    <t>03.1/J4603-S</t>
  </si>
  <si>
    <t>0213.MA.4.5.03.S</t>
  </si>
  <si>
    <t>Warsztat odlewniczy</t>
  </si>
  <si>
    <t>03.1/J4604-S</t>
  </si>
  <si>
    <t>0213.MA.4.5.04.S</t>
  </si>
  <si>
    <t>Podstawy dokumentacji foto-wideo</t>
  </si>
  <si>
    <t>Ćwiczenia</t>
  </si>
  <si>
    <t>03.4/J4605-S</t>
  </si>
  <si>
    <t>0213.MA.4.6.01.S</t>
  </si>
  <si>
    <t>Anatomia</t>
  </si>
  <si>
    <t>Wykład</t>
  </si>
  <si>
    <t>12.9/J4606-S</t>
  </si>
  <si>
    <t>0213.MA.4.6.02.S</t>
  </si>
  <si>
    <t>Filozofia</t>
  </si>
  <si>
    <t>8.1/L-J1201-S</t>
  </si>
  <si>
    <t>0213.MA.MHS.42.S</t>
  </si>
  <si>
    <t>Estetyka</t>
  </si>
  <si>
    <t>8.1/J1503-S</t>
  </si>
  <si>
    <t>0213.MA.MHS.10.S</t>
  </si>
  <si>
    <t xml:space="preserve">Podstawy  dokumentacji i prezentacji dzieł sztuki </t>
  </si>
  <si>
    <t>03.1/J4607-S</t>
  </si>
  <si>
    <t>0213.MA.4.6.03.S</t>
  </si>
  <si>
    <t>Języki obce</t>
  </si>
  <si>
    <t>-</t>
  </si>
  <si>
    <t>Zał.- kody j. obcych</t>
  </si>
  <si>
    <t>Wychowanie Fizyczne</t>
  </si>
  <si>
    <t>16.1/L-J0011-S</t>
  </si>
  <si>
    <t>1014.MA.SWF.01.12.S</t>
  </si>
  <si>
    <t>Plener rysunkowo-projektowy</t>
  </si>
  <si>
    <t>0213.MA.4.6.04.S</t>
  </si>
  <si>
    <t>Razem dla roku</t>
  </si>
  <si>
    <t>II</t>
  </si>
  <si>
    <t>Pracownia Rzeźby I</t>
  </si>
  <si>
    <t>03.1/J4101-S</t>
  </si>
  <si>
    <t>0213.MA.4.1.01.S</t>
  </si>
  <si>
    <t>Pracownia Rzeźby II</t>
  </si>
  <si>
    <t>03.1/J4102-S</t>
  </si>
  <si>
    <t>0213.MA.4.1.02.S</t>
  </si>
  <si>
    <t>Pracownia Rzeźby III</t>
  </si>
  <si>
    <t>03.1/J4103-S</t>
  </si>
  <si>
    <t>0213.MA.4.1.03.S</t>
  </si>
  <si>
    <t>Pracownia Rzeźby IV</t>
  </si>
  <si>
    <t>03.1/J4104-S</t>
  </si>
  <si>
    <t>0213.MA.4.1.04.S</t>
  </si>
  <si>
    <t>Pracownia Rzeźby w Przestrzeni Publicznej</t>
  </si>
  <si>
    <t>03,1/J4405-S</t>
  </si>
  <si>
    <t>0213.MA.4.4.02.S</t>
  </si>
  <si>
    <t>Pracownia Rysunku I</t>
  </si>
  <si>
    <t>03.1/J4301-S</t>
  </si>
  <si>
    <t>0213.MA.4.3.01.S</t>
  </si>
  <si>
    <t>Pracownia Rysunku II</t>
  </si>
  <si>
    <t>03.1/J4302-S</t>
  </si>
  <si>
    <t>0213.MA.4.3.02.S</t>
  </si>
  <si>
    <t>Pracownia Rysunku III</t>
  </si>
  <si>
    <t>03.1/J4303-S</t>
  </si>
  <si>
    <t>0213.MA.4.3.03.S</t>
  </si>
  <si>
    <t>Pracownia Projektowania Architektoniczno-Rzeźbiarskiego</t>
  </si>
  <si>
    <t>Wykłady i ćwiczenia</t>
  </si>
  <si>
    <t>03.1/J4402-S</t>
  </si>
  <si>
    <t>0213.MA.4.4.01.S</t>
  </si>
  <si>
    <t>Pracownia Rzeźby w Kamieniu</t>
  </si>
  <si>
    <t>03.1/J4201-S</t>
  </si>
  <si>
    <t>0213.MA.4.2.01.S</t>
  </si>
  <si>
    <t>Pracownia Rzeźby w Drewnie</t>
  </si>
  <si>
    <t>03.1/J4202-S</t>
  </si>
  <si>
    <t>0213.MA.4.2.02.S</t>
  </si>
  <si>
    <t>Pracownia Rzeźby w Ceramice</t>
  </si>
  <si>
    <t>03.1/J4203-S</t>
  </si>
  <si>
    <t>0213.MA.4.2.03.S</t>
  </si>
  <si>
    <t>Pracownia Rzeźby w Metalu</t>
  </si>
  <si>
    <t>03.1/J4204-S</t>
  </si>
  <si>
    <t>0213.MA.4.2.04.S</t>
  </si>
  <si>
    <t>Pracownia Technik Prezentacji i Kreacji Cyfrowej</t>
  </si>
  <si>
    <t>03.9/J4406-S</t>
  </si>
  <si>
    <t>0213.MA.4.4.03.S</t>
  </si>
  <si>
    <t>Liternictwo</t>
  </si>
  <si>
    <t>03.1/J4505-S</t>
  </si>
  <si>
    <t>0213.MA.4.6.05.S</t>
  </si>
  <si>
    <t>Dokumentacja foto-wideo</t>
  </si>
  <si>
    <t>03,/J4609-S</t>
  </si>
  <si>
    <t>Historia sztuki</t>
  </si>
  <si>
    <t>3.6/J1304-S</t>
  </si>
  <si>
    <t>0213.MA.MHS.28.S</t>
  </si>
  <si>
    <t>Historia sztuki XX wieku</t>
  </si>
  <si>
    <t>3.6/J1324-S</t>
  </si>
  <si>
    <t>0213.MA.MHS.17.S</t>
  </si>
  <si>
    <t>Socjologia kultury</t>
  </si>
  <si>
    <t>14.2/L-J1402-S</t>
  </si>
  <si>
    <t>0213.MA.MHS.37.S</t>
  </si>
  <si>
    <t>Teoretyczne podstawy projektowania</t>
  </si>
  <si>
    <t>03.1/J4406-S</t>
  </si>
  <si>
    <t>0213.MA.4.4.04.S</t>
  </si>
  <si>
    <t>III</t>
  </si>
  <si>
    <t>03.1/J4405-S</t>
  </si>
  <si>
    <t>Pracownia wolnego wyboru</t>
  </si>
  <si>
    <t>Ćwiczenia/wykłady</t>
  </si>
  <si>
    <t>wg karty przedmiotów</t>
  </si>
  <si>
    <t>03.9/J4503-S</t>
  </si>
  <si>
    <t>Współczesna filozofia sztuki</t>
  </si>
  <si>
    <t>8.1/J1202-S</t>
  </si>
  <si>
    <t>0213.MA.MHS.11.S</t>
  </si>
  <si>
    <t>Historia sztuki współczesnej</t>
  </si>
  <si>
    <t>3.6/J1326-S</t>
  </si>
  <si>
    <t>0213.MA.MHS.19.S</t>
  </si>
  <si>
    <t>IV</t>
  </si>
  <si>
    <t>Teoria Sztuki</t>
  </si>
  <si>
    <t>8.1/J1401-S</t>
  </si>
  <si>
    <t>0213.MA.MHS.01.S</t>
  </si>
  <si>
    <t>Proseminarium dyplomowe</t>
  </si>
  <si>
    <t>8.1/J1131-S</t>
  </si>
  <si>
    <t>0213.MA.MHS.21.S</t>
  </si>
  <si>
    <t>3.6/J1161-S</t>
  </si>
  <si>
    <t>0213.MA.MHS.13.S</t>
  </si>
  <si>
    <t>14.1/J1151-S</t>
  </si>
  <si>
    <t>0213.MA.MHS.40.S</t>
  </si>
  <si>
    <t>03.1/J4407-S</t>
  </si>
  <si>
    <t>V</t>
  </si>
  <si>
    <t>Prawo autorskie</t>
  </si>
  <si>
    <t>10.9/J4504-S</t>
  </si>
  <si>
    <t>0213.MA.4.6.06.S</t>
  </si>
  <si>
    <t>Seminarium dyplomowe</t>
  </si>
  <si>
    <t>0213.MA.MHS.14.S</t>
  </si>
  <si>
    <t>0213.MA.MHS.03.S</t>
  </si>
  <si>
    <t>0213.MA.MHS.44.S</t>
  </si>
  <si>
    <t>0213.MA.MHS.29.S</t>
  </si>
  <si>
    <t>Plener rzeźbiarski - realizacja w toku studiów od 4 - 8 semestru</t>
  </si>
  <si>
    <t>Praca magisterska</t>
  </si>
  <si>
    <t>Razem dla studiów</t>
  </si>
  <si>
    <t>architektura wnętrz</t>
  </si>
  <si>
    <t>I stopnia</t>
  </si>
  <si>
    <t>Wydział Malarstwa</t>
  </si>
  <si>
    <t>niestacjonarne</t>
  </si>
  <si>
    <t>II stopnia</t>
  </si>
  <si>
    <t>grafika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</si>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</sst>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6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1"/>
      <color indexed="10"/>
      <name val="Czcionka tekstu podstawowego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2" fillId="0" borderId="0" xfId="0" applyFont="1" applyAlignment="1">
      <alignment horizontal="left" vertical="top" wrapText="1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 applyProtection="1">
      <alignment vertical="center" wrapText="1"/>
      <protection locked="0"/>
    </xf>
    <xf numFmtId="164" fontId="6" fillId="0" borderId="0" xfId="0" applyFont="1" applyBorder="1" applyAlignment="1">
      <alignment vertical="center" wrapText="1"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vertical="center" wrapText="1"/>
    </xf>
    <xf numFmtId="164" fontId="5" fillId="2" borderId="1" xfId="0" applyFont="1" applyFill="1" applyBorder="1" applyAlignment="1">
      <alignment vertical="center" wrapText="1"/>
    </xf>
    <xf numFmtId="164" fontId="5" fillId="2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center"/>
    </xf>
    <xf numFmtId="164" fontId="9" fillId="0" borderId="0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164" fontId="1" fillId="0" borderId="0" xfId="21">
      <alignment/>
      <protection/>
    </xf>
    <xf numFmtId="164" fontId="1" fillId="0" borderId="0" xfId="21" applyBorder="1" applyAlignment="1">
      <alignment wrapText="1"/>
      <protection/>
    </xf>
    <xf numFmtId="164" fontId="10" fillId="0" borderId="0" xfId="21" applyFont="1" applyBorder="1" applyAlignment="1">
      <alignment wrapText="1"/>
      <protection/>
    </xf>
    <xf numFmtId="164" fontId="1" fillId="0" borderId="0" xfId="21" applyBorder="1">
      <alignment/>
      <protection/>
    </xf>
    <xf numFmtId="164" fontId="0" fillId="0" borderId="0" xfId="0" applyBorder="1" applyAlignment="1">
      <alignment/>
    </xf>
    <xf numFmtId="164" fontId="11" fillId="0" borderId="2" xfId="0" applyFont="1" applyBorder="1" applyAlignment="1">
      <alignment vertical="center"/>
    </xf>
    <xf numFmtId="164" fontId="8" fillId="3" borderId="1" xfId="0" applyFont="1" applyFill="1" applyBorder="1" applyAlignment="1">
      <alignment vertical="center" wrapText="1"/>
    </xf>
    <xf numFmtId="164" fontId="8" fillId="4" borderId="1" xfId="0" applyFont="1" applyFill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right" vertical="center" wrapText="1"/>
    </xf>
    <xf numFmtId="166" fontId="5" fillId="4" borderId="1" xfId="0" applyNumberFormat="1" applyFont="1" applyFill="1" applyBorder="1" applyAlignment="1">
      <alignment vertical="center" wrapText="1"/>
    </xf>
    <xf numFmtId="166" fontId="5" fillId="4" borderId="1" xfId="0" applyNumberFormat="1" applyFont="1" applyFill="1" applyBorder="1" applyAlignment="1">
      <alignment horizontal="right" vertical="center" wrapText="1"/>
    </xf>
    <xf numFmtId="164" fontId="5" fillId="4" borderId="1" xfId="0" applyFont="1" applyFill="1" applyBorder="1" applyAlignment="1">
      <alignment vertical="center" wrapText="1"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8" fillId="4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6" fontId="5" fillId="4" borderId="3" xfId="0" applyNumberFormat="1" applyFont="1" applyFill="1" applyBorder="1" applyAlignment="1">
      <alignment horizontal="right" vertical="center" wrapText="1"/>
    </xf>
    <xf numFmtId="164" fontId="8" fillId="5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vertical="center" wrapText="1"/>
    </xf>
    <xf numFmtId="164" fontId="8" fillId="2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vertical="center" wrapText="1"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4" fontId="5" fillId="0" borderId="1" xfId="20" applyFont="1" applyBorder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21" applyFont="1" applyBorder="1">
      <alignment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14" fillId="0" borderId="1" xfId="20" applyFont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 vertical="center"/>
      <protection/>
    </xf>
    <xf numFmtId="164" fontId="11" fillId="0" borderId="4" xfId="0" applyFont="1" applyBorder="1" applyAlignment="1">
      <alignment vertical="center"/>
    </xf>
    <xf numFmtId="164" fontId="3" fillId="6" borderId="1" xfId="0" applyFont="1" applyFill="1" applyBorder="1" applyAlignment="1">
      <alignment vertical="center"/>
    </xf>
    <xf numFmtId="166" fontId="8" fillId="6" borderId="1" xfId="0" applyNumberFormat="1" applyFont="1" applyFill="1" applyBorder="1" applyAlignment="1">
      <alignment vertical="center"/>
    </xf>
    <xf numFmtId="166" fontId="8" fillId="6" borderId="1" xfId="0" applyNumberFormat="1" applyFont="1" applyFill="1" applyBorder="1" applyAlignment="1">
      <alignment vertical="center" wrapText="1"/>
    </xf>
    <xf numFmtId="164" fontId="5" fillId="7" borderId="1" xfId="0" applyFont="1" applyFill="1" applyBorder="1" applyAlignment="1">
      <alignment vertical="center"/>
    </xf>
    <xf numFmtId="164" fontId="5" fillId="8" borderId="1" xfId="20" applyFont="1" applyFill="1" applyBorder="1" applyAlignment="1">
      <alignment horizontal="center" vertical="center"/>
      <protection/>
    </xf>
    <xf numFmtId="164" fontId="11" fillId="0" borderId="1" xfId="0" applyFont="1" applyBorder="1" applyAlignment="1">
      <alignment vertical="center"/>
    </xf>
    <xf numFmtId="166" fontId="2" fillId="4" borderId="1" xfId="0" applyNumberFormat="1" applyFont="1" applyFill="1" applyBorder="1" applyAlignment="1">
      <alignment horizontal="right" vertical="center" wrapText="1"/>
    </xf>
    <xf numFmtId="164" fontId="5" fillId="4" borderId="1" xfId="0" applyFont="1" applyFill="1" applyBorder="1" applyAlignment="1">
      <alignment vertical="center"/>
    </xf>
    <xf numFmtId="164" fontId="5" fillId="4" borderId="1" xfId="20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vertical="center"/>
    </xf>
    <xf numFmtId="164" fontId="5" fillId="2" borderId="1" xfId="20" applyFont="1" applyFill="1" applyBorder="1" applyAlignment="1">
      <alignment horizontal="center" vertical="center"/>
      <protection/>
    </xf>
    <xf numFmtId="164" fontId="8" fillId="0" borderId="0" xfId="0" applyFont="1" applyAlignment="1">
      <alignment vertical="center" wrapText="1"/>
    </xf>
    <xf numFmtId="164" fontId="8" fillId="5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164" fontId="5" fillId="2" borderId="1" xfId="20" applyFont="1" applyFill="1" applyBorder="1" applyAlignment="1">
      <alignment horizontal="center" vertical="center"/>
      <protection/>
    </xf>
    <xf numFmtId="166" fontId="8" fillId="4" borderId="1" xfId="0" applyNumberFormat="1" applyFont="1" applyFill="1" applyBorder="1" applyAlignment="1">
      <alignment horizontal="right" vertical="center"/>
    </xf>
    <xf numFmtId="164" fontId="1" fillId="0" borderId="0" xfId="21" applyFont="1" applyFill="1" applyBorder="1" applyAlignment="1">
      <alignment horizontal="center" wrapText="1"/>
      <protection/>
    </xf>
    <xf numFmtId="164" fontId="15" fillId="0" borderId="0" xfId="21" applyFont="1">
      <alignment/>
      <protection/>
    </xf>
    <xf numFmtId="164" fontId="1" fillId="0" borderId="0" xfId="21" applyFont="1" applyFill="1" applyBorder="1" applyAlignment="1">
      <alignment horizontal="center" wrapText="1"/>
      <protection/>
    </xf>
    <xf numFmtId="164" fontId="1" fillId="0" borderId="0" xfId="21" applyFont="1" applyFill="1" applyBorder="1">
      <alignment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5" fillId="0" borderId="1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5" fillId="8" borderId="3" xfId="20" applyFont="1" applyFill="1" applyBorder="1" applyAlignment="1">
      <alignment horizontal="center" vertical="center"/>
      <protection/>
    </xf>
    <xf numFmtId="164" fontId="1" fillId="0" borderId="0" xfId="21" applyFont="1" applyFill="1" applyBorder="1" applyAlignment="1">
      <alignment wrapText="1"/>
      <protection/>
    </xf>
    <xf numFmtId="164" fontId="0" fillId="0" borderId="0" xfId="0" applyFont="1" applyFill="1" applyBorder="1" applyAlignment="1">
      <alignment/>
    </xf>
    <xf numFmtId="164" fontId="5" fillId="2" borderId="0" xfId="20" applyFont="1" applyFill="1" applyBorder="1" applyAlignment="1">
      <alignment horizontal="center" vertical="center"/>
      <protection/>
    </xf>
    <xf numFmtId="164" fontId="8" fillId="2" borderId="3" xfId="0" applyFont="1" applyFill="1" applyBorder="1" applyAlignment="1">
      <alignment horizontal="left" vertical="center" wrapText="1"/>
    </xf>
    <xf numFmtId="164" fontId="8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166" fontId="8" fillId="2" borderId="3" xfId="0" applyNumberFormat="1" applyFont="1" applyFill="1" applyBorder="1" applyAlignment="1">
      <alignment horizontal="right" vertical="center" wrapText="1"/>
    </xf>
    <xf numFmtId="164" fontId="3" fillId="0" borderId="1" xfId="0" applyFont="1" applyBorder="1" applyAlignment="1">
      <alignment/>
    </xf>
    <xf numFmtId="166" fontId="8" fillId="6" borderId="1" xfId="0" applyNumberFormat="1" applyFont="1" applyFill="1" applyBorder="1" applyAlignment="1">
      <alignment horizontal="right" vertical="center" wrapText="1"/>
    </xf>
    <xf numFmtId="164" fontId="15" fillId="0" borderId="0" xfId="21" applyFont="1" applyFill="1" applyBorder="1" applyAlignment="1">
      <alignment wrapText="1"/>
      <protection/>
    </xf>
    <xf numFmtId="164" fontId="3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164" fontId="5" fillId="2" borderId="0" xfId="0" applyFont="1" applyFill="1" applyBorder="1" applyAlignment="1">
      <alignment vertical="center"/>
    </xf>
    <xf numFmtId="164" fontId="0" fillId="0" borderId="0" xfId="20">
      <alignment/>
      <protection/>
    </xf>
    <xf numFmtId="164" fontId="0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SheetLayoutView="75" workbookViewId="0" topLeftCell="D90">
      <selection activeCell="K3" sqref="K3"/>
    </sheetView>
  </sheetViews>
  <sheetFormatPr defaultColWidth="9.140625" defaultRowHeight="12.75"/>
  <cols>
    <col min="1" max="1" width="7.28125" style="0" customWidth="1"/>
    <col min="2" max="2" width="39.00390625" style="1" customWidth="1"/>
    <col min="3" max="3" width="15.421875" style="1" customWidth="1"/>
    <col min="4" max="4" width="20.57421875" style="1" customWidth="1"/>
    <col min="5" max="5" width="13.00390625" style="1" customWidth="1"/>
    <col min="6" max="6" width="18.8515625" style="1" customWidth="1"/>
    <col min="7" max="7" width="15.57421875" style="1" customWidth="1"/>
    <col min="8" max="8" width="15.8515625" style="1" customWidth="1"/>
    <col min="9" max="9" width="18.7109375" style="1" customWidth="1"/>
    <col min="10" max="10" width="22.421875" style="2" customWidth="1"/>
    <col min="11" max="11" width="22.421875" style="0" customWidth="1"/>
    <col min="13" max="13" width="15.28125" style="0" customWidth="1"/>
    <col min="14" max="14" width="6.7109375" style="0" customWidth="1"/>
    <col min="17" max="17" width="28.140625" style="0" customWidth="1"/>
    <col min="19" max="19" width="27.0039062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5" customFormat="1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0" customFormat="1" ht="58.5" customHeight="1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6" t="s">
        <v>9</v>
      </c>
      <c r="I3" s="6"/>
    </row>
    <row r="4" spans="1:21" ht="76.5" customHeight="1">
      <c r="A4" s="11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3"/>
      <c r="L4" s="14"/>
      <c r="M4" s="14"/>
      <c r="N4" s="15"/>
      <c r="O4" s="16"/>
      <c r="P4" s="17"/>
      <c r="Q4" s="18"/>
      <c r="R4" s="18"/>
      <c r="S4" s="19"/>
      <c r="T4" s="20"/>
      <c r="U4" s="21"/>
    </row>
    <row r="5" spans="1:21" ht="24.75" customHeight="1">
      <c r="A5" s="22" t="s">
        <v>20</v>
      </c>
      <c r="B5" s="23" t="s">
        <v>21</v>
      </c>
      <c r="C5" s="24" t="s">
        <v>22</v>
      </c>
      <c r="D5" s="25">
        <f>16*6</f>
        <v>96</v>
      </c>
      <c r="E5" s="26">
        <v>6</v>
      </c>
      <c r="F5" s="27">
        <f>12*14</f>
        <v>168</v>
      </c>
      <c r="G5" s="27">
        <v>7</v>
      </c>
      <c r="H5" s="27">
        <v>13</v>
      </c>
      <c r="I5" s="28" t="s">
        <v>23</v>
      </c>
      <c r="J5" s="29" t="s">
        <v>24</v>
      </c>
      <c r="K5" s="30"/>
      <c r="L5" s="31"/>
      <c r="M5" s="32" t="s">
        <v>25</v>
      </c>
      <c r="N5" s="15"/>
      <c r="O5" s="16"/>
      <c r="P5" s="17"/>
      <c r="Q5" s="18"/>
      <c r="R5" s="18"/>
      <c r="S5" s="19"/>
      <c r="T5" s="20"/>
      <c r="U5" s="21"/>
    </row>
    <row r="6" spans="1:21" ht="33" customHeight="1">
      <c r="A6" s="22"/>
      <c r="B6" s="23" t="s">
        <v>26</v>
      </c>
      <c r="C6" s="24"/>
      <c r="D6" s="25">
        <f>12*16</f>
        <v>192</v>
      </c>
      <c r="E6" s="26">
        <v>7</v>
      </c>
      <c r="F6" s="27">
        <f>6*14</f>
        <v>84</v>
      </c>
      <c r="G6" s="27">
        <v>6</v>
      </c>
      <c r="H6" s="33">
        <v>13</v>
      </c>
      <c r="I6" s="28" t="s">
        <v>27</v>
      </c>
      <c r="J6" s="29" t="s">
        <v>28</v>
      </c>
      <c r="K6" s="30"/>
      <c r="L6" s="34"/>
      <c r="M6" s="32" t="s">
        <v>29</v>
      </c>
      <c r="N6" s="15"/>
      <c r="O6" s="16"/>
      <c r="P6" s="17"/>
      <c r="Q6" s="18"/>
      <c r="R6" s="18"/>
      <c r="S6" s="19"/>
      <c r="T6" s="20"/>
      <c r="U6" s="21"/>
    </row>
    <row r="7" spans="1:21" ht="24.75" customHeight="1">
      <c r="A7" s="22"/>
      <c r="B7" s="35" t="s">
        <v>30</v>
      </c>
      <c r="C7" s="35" t="s">
        <v>22</v>
      </c>
      <c r="D7" s="36">
        <f>9*16</f>
        <v>144</v>
      </c>
      <c r="E7" s="26">
        <v>6</v>
      </c>
      <c r="F7" s="26">
        <f>9*14</f>
        <v>126</v>
      </c>
      <c r="G7" s="26">
        <v>6</v>
      </c>
      <c r="H7" s="26">
        <v>12</v>
      </c>
      <c r="I7" s="28" t="s">
        <v>31</v>
      </c>
      <c r="J7" s="29" t="s">
        <v>32</v>
      </c>
      <c r="K7" s="30"/>
      <c r="L7" s="14"/>
      <c r="M7" s="14"/>
      <c r="N7" s="15"/>
      <c r="O7" s="16"/>
      <c r="P7" s="17"/>
      <c r="Q7" s="18"/>
      <c r="R7" s="18"/>
      <c r="S7" s="19"/>
      <c r="T7" s="20"/>
      <c r="U7" s="21"/>
    </row>
    <row r="8" spans="1:21" ht="24.75" customHeight="1">
      <c r="A8" s="22"/>
      <c r="B8" s="37" t="s">
        <v>33</v>
      </c>
      <c r="C8" s="37" t="s">
        <v>22</v>
      </c>
      <c r="D8" s="38">
        <f>3.5*16</f>
        <v>56</v>
      </c>
      <c r="E8" s="39">
        <v>2</v>
      </c>
      <c r="F8" s="39">
        <f>3.5*14</f>
        <v>49</v>
      </c>
      <c r="G8" s="39">
        <v>2</v>
      </c>
      <c r="H8" s="39">
        <v>4</v>
      </c>
      <c r="I8" s="12" t="s">
        <v>34</v>
      </c>
      <c r="J8" s="40" t="s">
        <v>35</v>
      </c>
      <c r="K8" s="30"/>
      <c r="L8" s="14"/>
      <c r="M8" s="14"/>
      <c r="N8" s="15"/>
      <c r="O8" s="16"/>
      <c r="P8" s="17"/>
      <c r="Q8" s="18"/>
      <c r="R8" s="18"/>
      <c r="S8" s="19"/>
      <c r="T8" s="20"/>
      <c r="U8" s="21"/>
    </row>
    <row r="9" spans="1:21" ht="24.75" customHeight="1">
      <c r="A9" s="22"/>
      <c r="B9" s="37" t="s">
        <v>36</v>
      </c>
      <c r="C9" s="37" t="s">
        <v>37</v>
      </c>
      <c r="D9" s="38">
        <v>32</v>
      </c>
      <c r="E9" s="39">
        <v>1</v>
      </c>
      <c r="F9" s="39">
        <v>0</v>
      </c>
      <c r="G9" s="39">
        <v>0</v>
      </c>
      <c r="H9" s="39">
        <v>1</v>
      </c>
      <c r="I9" s="12" t="s">
        <v>38</v>
      </c>
      <c r="J9" s="41" t="s">
        <v>39</v>
      </c>
      <c r="K9" s="30"/>
      <c r="L9" s="14"/>
      <c r="M9" s="14"/>
      <c r="N9" s="15"/>
      <c r="O9" s="16"/>
      <c r="P9" s="17"/>
      <c r="Q9" s="18"/>
      <c r="R9" s="18"/>
      <c r="S9" s="19"/>
      <c r="T9" s="20"/>
      <c r="U9" s="21"/>
    </row>
    <row r="10" spans="1:17" s="49" customFormat="1" ht="24.75" customHeight="1">
      <c r="A10" s="22"/>
      <c r="B10" s="37" t="s">
        <v>40</v>
      </c>
      <c r="C10" s="42" t="s">
        <v>41</v>
      </c>
      <c r="D10" s="43">
        <v>32</v>
      </c>
      <c r="E10" s="43">
        <v>1</v>
      </c>
      <c r="F10" s="43">
        <v>28</v>
      </c>
      <c r="G10" s="43">
        <v>2</v>
      </c>
      <c r="H10" s="43">
        <v>3</v>
      </c>
      <c r="I10" s="44" t="s">
        <v>42</v>
      </c>
      <c r="J10" s="45" t="s">
        <v>43</v>
      </c>
      <c r="K10" s="46"/>
      <c r="L10" s="47"/>
      <c r="M10" s="48"/>
      <c r="P10" s="50"/>
      <c r="Q10" s="48"/>
    </row>
    <row r="11" spans="1:17" s="49" customFormat="1" ht="24.75" customHeight="1">
      <c r="A11" s="22"/>
      <c r="B11" s="37" t="s">
        <v>44</v>
      </c>
      <c r="C11" s="42" t="s">
        <v>41</v>
      </c>
      <c r="D11" s="43">
        <v>32</v>
      </c>
      <c r="E11" s="43">
        <v>2</v>
      </c>
      <c r="F11" s="43">
        <v>28</v>
      </c>
      <c r="G11" s="43">
        <v>2</v>
      </c>
      <c r="H11" s="43">
        <v>4</v>
      </c>
      <c r="I11" s="44" t="s">
        <v>45</v>
      </c>
      <c r="J11" s="51" t="s">
        <v>46</v>
      </c>
      <c r="K11" s="52"/>
      <c r="L11" s="47"/>
      <c r="M11" s="48"/>
      <c r="P11" s="50"/>
      <c r="Q11" s="48"/>
    </row>
    <row r="12" spans="1:17" s="49" customFormat="1" ht="24.75" customHeight="1">
      <c r="A12" s="22"/>
      <c r="B12" s="37" t="s">
        <v>47</v>
      </c>
      <c r="C12" s="42" t="s">
        <v>41</v>
      </c>
      <c r="D12" s="43">
        <v>32</v>
      </c>
      <c r="E12" s="43">
        <v>2</v>
      </c>
      <c r="F12" s="43">
        <v>28</v>
      </c>
      <c r="G12" s="43">
        <v>2</v>
      </c>
      <c r="H12" s="43">
        <v>4</v>
      </c>
      <c r="I12" s="44" t="s">
        <v>48</v>
      </c>
      <c r="J12" s="51" t="s">
        <v>49</v>
      </c>
      <c r="K12" s="52"/>
      <c r="L12" s="47"/>
      <c r="M12" s="48"/>
      <c r="P12" s="50"/>
      <c r="Q12" s="48"/>
    </row>
    <row r="13" spans="1:17" s="49" customFormat="1" ht="24.75" customHeight="1">
      <c r="A13" s="22"/>
      <c r="B13" s="37" t="s">
        <v>50</v>
      </c>
      <c r="C13" s="42" t="s">
        <v>37</v>
      </c>
      <c r="D13" s="43">
        <v>0</v>
      </c>
      <c r="E13" s="43">
        <v>0</v>
      </c>
      <c r="F13" s="43">
        <v>28</v>
      </c>
      <c r="G13" s="43">
        <v>1</v>
      </c>
      <c r="H13" s="43">
        <v>1</v>
      </c>
      <c r="I13" s="44" t="s">
        <v>51</v>
      </c>
      <c r="J13" s="45" t="s">
        <v>52</v>
      </c>
      <c r="K13" s="46"/>
      <c r="L13" s="47"/>
      <c r="M13" s="48"/>
      <c r="P13" s="50"/>
      <c r="Q13" s="48"/>
    </row>
    <row r="14" spans="1:17" s="49" customFormat="1" ht="24" customHeight="1">
      <c r="A14" s="22"/>
      <c r="B14" s="37" t="s">
        <v>53</v>
      </c>
      <c r="C14" s="42" t="s">
        <v>37</v>
      </c>
      <c r="D14" s="43">
        <v>32</v>
      </c>
      <c r="E14" s="43">
        <v>1</v>
      </c>
      <c r="F14" s="43">
        <v>28</v>
      </c>
      <c r="G14" s="43">
        <v>1</v>
      </c>
      <c r="H14" s="43">
        <v>2</v>
      </c>
      <c r="I14" s="44" t="s">
        <v>54</v>
      </c>
      <c r="J14" s="45" t="s">
        <v>55</v>
      </c>
      <c r="K14" s="46"/>
      <c r="L14" s="47"/>
      <c r="M14" s="48"/>
      <c r="P14" s="50"/>
      <c r="Q14" s="48"/>
    </row>
    <row r="15" spans="1:17" s="49" customFormat="1" ht="24.75" customHeight="1">
      <c r="A15" s="22"/>
      <c r="B15" s="37" t="s">
        <v>56</v>
      </c>
      <c r="C15" s="42" t="s">
        <v>37</v>
      </c>
      <c r="D15" s="43">
        <v>32</v>
      </c>
      <c r="E15" s="43">
        <v>1</v>
      </c>
      <c r="F15" s="43">
        <v>28</v>
      </c>
      <c r="G15" s="43">
        <v>1</v>
      </c>
      <c r="H15" s="43">
        <v>2</v>
      </c>
      <c r="I15" s="44" t="s">
        <v>57</v>
      </c>
      <c r="J15" s="53" t="s">
        <v>58</v>
      </c>
      <c r="K15" s="54"/>
      <c r="L15" s="47"/>
      <c r="M15" s="48"/>
      <c r="P15" s="50"/>
      <c r="Q15" s="48"/>
    </row>
    <row r="16" spans="1:17" s="49" customFormat="1" ht="24.75" customHeight="1">
      <c r="A16" s="55"/>
      <c r="B16" s="37" t="s">
        <v>59</v>
      </c>
      <c r="C16" s="42" t="s">
        <v>37</v>
      </c>
      <c r="D16" s="43"/>
      <c r="E16" s="43">
        <v>0</v>
      </c>
      <c r="F16" s="43">
        <v>30</v>
      </c>
      <c r="G16" s="43">
        <v>1</v>
      </c>
      <c r="H16" s="43">
        <v>1</v>
      </c>
      <c r="I16" s="44"/>
      <c r="J16" s="45" t="s">
        <v>60</v>
      </c>
      <c r="K16" s="46"/>
      <c r="L16" s="47"/>
      <c r="M16" s="48"/>
      <c r="P16" s="50"/>
      <c r="Q16" s="48"/>
    </row>
    <row r="17" spans="1:17" ht="24.75" customHeight="1">
      <c r="A17" s="56" t="s">
        <v>61</v>
      </c>
      <c r="B17" s="56"/>
      <c r="C17" s="56"/>
      <c r="D17" s="57">
        <f>SUM(D5:D16)</f>
        <v>680</v>
      </c>
      <c r="E17" s="58">
        <f>SUM(E5:E16)</f>
        <v>29</v>
      </c>
      <c r="F17" s="58">
        <f>SUM(F5:F16)</f>
        <v>625</v>
      </c>
      <c r="G17" s="58">
        <f>SUM(G5:G16)</f>
        <v>31</v>
      </c>
      <c r="H17" s="58">
        <v>60</v>
      </c>
      <c r="I17" s="59"/>
      <c r="J17" s="60"/>
      <c r="K17" s="46"/>
      <c r="L17" s="47"/>
      <c r="M17" s="18"/>
      <c r="N17" s="18"/>
      <c r="O17" s="18"/>
      <c r="P17" s="20"/>
      <c r="Q17" s="21"/>
    </row>
    <row r="18" spans="1:17" ht="24.75" customHeight="1">
      <c r="A18" s="61" t="s">
        <v>62</v>
      </c>
      <c r="B18" s="23" t="s">
        <v>63</v>
      </c>
      <c r="C18" s="24" t="s">
        <v>22</v>
      </c>
      <c r="D18" s="25">
        <v>256</v>
      </c>
      <c r="E18" s="62">
        <v>7</v>
      </c>
      <c r="F18" s="25">
        <v>112</v>
      </c>
      <c r="G18" s="25">
        <v>7</v>
      </c>
      <c r="H18" s="25">
        <v>14</v>
      </c>
      <c r="I18" s="63" t="s">
        <v>64</v>
      </c>
      <c r="J18" s="64" t="s">
        <v>65</v>
      </c>
      <c r="K18" s="46"/>
      <c r="L18" s="47"/>
      <c r="M18" s="18"/>
      <c r="N18" s="18"/>
      <c r="O18" s="18"/>
      <c r="P18" s="20"/>
      <c r="Q18" s="21"/>
    </row>
    <row r="19" spans="1:17" ht="24.75" customHeight="1">
      <c r="A19" s="61"/>
      <c r="B19" s="23" t="s">
        <v>66</v>
      </c>
      <c r="C19" s="24"/>
      <c r="D19" s="25"/>
      <c r="E19" s="62"/>
      <c r="F19" s="25"/>
      <c r="G19" s="25"/>
      <c r="H19" s="25"/>
      <c r="I19" s="63" t="s">
        <v>67</v>
      </c>
      <c r="J19" s="64" t="s">
        <v>68</v>
      </c>
      <c r="K19" s="46"/>
      <c r="L19" s="47"/>
      <c r="M19" s="18"/>
      <c r="N19" s="18"/>
      <c r="O19" s="18"/>
      <c r="P19" s="20"/>
      <c r="Q19" s="21"/>
    </row>
    <row r="20" spans="1:17" ht="24.75" customHeight="1">
      <c r="A20" s="61"/>
      <c r="B20" s="23" t="s">
        <v>69</v>
      </c>
      <c r="C20" s="24"/>
      <c r="D20" s="25"/>
      <c r="E20" s="62"/>
      <c r="F20" s="25"/>
      <c r="G20" s="25"/>
      <c r="H20" s="25"/>
      <c r="I20" s="63" t="s">
        <v>70</v>
      </c>
      <c r="J20" s="64" t="s">
        <v>71</v>
      </c>
      <c r="K20" s="46"/>
      <c r="L20" s="47"/>
      <c r="M20" s="18"/>
      <c r="N20" s="18"/>
      <c r="O20" s="18"/>
      <c r="P20" s="20"/>
      <c r="Q20" s="21"/>
    </row>
    <row r="21" spans="1:17" ht="24.75" customHeight="1">
      <c r="A21" s="61"/>
      <c r="B21" s="23" t="s">
        <v>72</v>
      </c>
      <c r="C21" s="24"/>
      <c r="D21" s="25"/>
      <c r="E21" s="62"/>
      <c r="F21" s="25"/>
      <c r="G21" s="25"/>
      <c r="H21" s="25"/>
      <c r="I21" s="63" t="s">
        <v>73</v>
      </c>
      <c r="J21" s="64" t="s">
        <v>74</v>
      </c>
      <c r="K21" s="46"/>
      <c r="L21" s="47"/>
      <c r="M21" s="18"/>
      <c r="N21" s="18"/>
      <c r="O21" s="18"/>
      <c r="P21" s="20"/>
      <c r="Q21" s="21"/>
    </row>
    <row r="22" spans="1:17" ht="24.75" customHeight="1">
      <c r="A22" s="61"/>
      <c r="B22" s="23" t="s">
        <v>75</v>
      </c>
      <c r="C22" s="24"/>
      <c r="D22" s="25"/>
      <c r="E22" s="62"/>
      <c r="F22" s="25"/>
      <c r="G22" s="25"/>
      <c r="H22" s="25"/>
      <c r="I22" s="63" t="s">
        <v>76</v>
      </c>
      <c r="J22" s="64" t="s">
        <v>77</v>
      </c>
      <c r="K22" s="46"/>
      <c r="L22" s="47"/>
      <c r="M22" s="18"/>
      <c r="N22" s="18"/>
      <c r="O22" s="18"/>
      <c r="P22" s="20"/>
      <c r="Q22" s="21"/>
    </row>
    <row r="23" spans="1:17" ht="24.75" customHeight="1">
      <c r="A23" s="61"/>
      <c r="B23" s="23" t="s">
        <v>78</v>
      </c>
      <c r="C23" s="24" t="s">
        <v>22</v>
      </c>
      <c r="D23" s="25">
        <v>128</v>
      </c>
      <c r="E23" s="25">
        <v>5</v>
      </c>
      <c r="F23" s="25">
        <v>112</v>
      </c>
      <c r="G23" s="25">
        <v>5</v>
      </c>
      <c r="H23" s="25">
        <v>10</v>
      </c>
      <c r="I23" s="63" t="s">
        <v>79</v>
      </c>
      <c r="J23" s="64" t="s">
        <v>80</v>
      </c>
      <c r="K23" s="46"/>
      <c r="L23" s="47"/>
      <c r="M23" s="18"/>
      <c r="N23" s="18"/>
      <c r="O23" s="18"/>
      <c r="P23" s="20"/>
      <c r="Q23" s="21"/>
    </row>
    <row r="24" spans="1:17" ht="24.75" customHeight="1">
      <c r="A24" s="61"/>
      <c r="B24" s="23" t="s">
        <v>81</v>
      </c>
      <c r="C24" s="24"/>
      <c r="D24" s="25"/>
      <c r="E24" s="25"/>
      <c r="F24" s="25"/>
      <c r="G24" s="25"/>
      <c r="H24" s="25"/>
      <c r="I24" s="63" t="s">
        <v>82</v>
      </c>
      <c r="J24" s="64" t="s">
        <v>83</v>
      </c>
      <c r="K24" s="46"/>
      <c r="L24" s="47"/>
      <c r="M24" s="18"/>
      <c r="N24" s="18"/>
      <c r="O24" s="18"/>
      <c r="P24" s="20"/>
      <c r="Q24" s="21"/>
    </row>
    <row r="25" spans="1:17" ht="24.75" customHeight="1">
      <c r="A25" s="61"/>
      <c r="B25" s="23" t="s">
        <v>84</v>
      </c>
      <c r="C25" s="24"/>
      <c r="D25" s="25"/>
      <c r="E25" s="25"/>
      <c r="F25" s="25"/>
      <c r="G25" s="25"/>
      <c r="H25" s="25"/>
      <c r="I25" s="63" t="s">
        <v>85</v>
      </c>
      <c r="J25" s="64" t="s">
        <v>86</v>
      </c>
      <c r="K25" s="46"/>
      <c r="L25" s="47"/>
      <c r="M25" s="18"/>
      <c r="N25" s="18"/>
      <c r="O25" s="18"/>
      <c r="P25" s="20"/>
      <c r="Q25" s="21"/>
    </row>
    <row r="26" spans="1:17" ht="24.75" customHeight="1">
      <c r="A26" s="61"/>
      <c r="B26" s="35" t="s">
        <v>87</v>
      </c>
      <c r="C26" s="35" t="s">
        <v>88</v>
      </c>
      <c r="D26" s="36">
        <v>48</v>
      </c>
      <c r="E26" s="36">
        <v>4</v>
      </c>
      <c r="F26" s="36">
        <v>42</v>
      </c>
      <c r="G26" s="36">
        <v>4</v>
      </c>
      <c r="H26" s="36">
        <v>8</v>
      </c>
      <c r="I26" s="63" t="s">
        <v>89</v>
      </c>
      <c r="J26" s="64" t="s">
        <v>90</v>
      </c>
      <c r="K26" s="46"/>
      <c r="L26" s="47"/>
      <c r="M26" s="18"/>
      <c r="N26" s="18"/>
      <c r="O26" s="18"/>
      <c r="P26" s="20"/>
      <c r="Q26" s="21"/>
    </row>
    <row r="27" spans="1:17" ht="24.75" customHeight="1">
      <c r="A27" s="61"/>
      <c r="B27" s="23" t="s">
        <v>91</v>
      </c>
      <c r="C27" s="24" t="s">
        <v>22</v>
      </c>
      <c r="D27" s="25">
        <v>64</v>
      </c>
      <c r="E27" s="25">
        <v>4</v>
      </c>
      <c r="F27" s="25">
        <v>56</v>
      </c>
      <c r="G27" s="25">
        <v>4</v>
      </c>
      <c r="H27" s="25">
        <v>8</v>
      </c>
      <c r="I27" s="63" t="s">
        <v>92</v>
      </c>
      <c r="J27" s="64" t="s">
        <v>93</v>
      </c>
      <c r="K27" s="46"/>
      <c r="L27" s="47"/>
      <c r="M27" s="18"/>
      <c r="N27" s="18"/>
      <c r="O27" s="18"/>
      <c r="P27" s="20"/>
      <c r="Q27" s="21"/>
    </row>
    <row r="28" spans="1:17" ht="24.75" customHeight="1">
      <c r="A28" s="61"/>
      <c r="B28" s="23" t="s">
        <v>94</v>
      </c>
      <c r="C28" s="24"/>
      <c r="D28" s="25"/>
      <c r="E28" s="25"/>
      <c r="F28" s="25"/>
      <c r="G28" s="25"/>
      <c r="H28" s="25"/>
      <c r="I28" s="63" t="s">
        <v>95</v>
      </c>
      <c r="J28" s="64" t="s">
        <v>96</v>
      </c>
      <c r="K28" s="46"/>
      <c r="L28" s="47"/>
      <c r="M28" s="18"/>
      <c r="N28" s="18"/>
      <c r="O28" s="18"/>
      <c r="P28" s="20"/>
      <c r="Q28" s="21"/>
    </row>
    <row r="29" spans="1:17" ht="24.75" customHeight="1">
      <c r="A29" s="61"/>
      <c r="B29" s="23" t="s">
        <v>97</v>
      </c>
      <c r="C29" s="24"/>
      <c r="D29" s="25"/>
      <c r="E29" s="25"/>
      <c r="F29" s="25"/>
      <c r="G29" s="25"/>
      <c r="H29" s="25"/>
      <c r="I29" s="63" t="s">
        <v>98</v>
      </c>
      <c r="J29" s="64" t="s">
        <v>99</v>
      </c>
      <c r="K29" s="46"/>
      <c r="L29" s="47"/>
      <c r="M29" s="18"/>
      <c r="N29" s="18"/>
      <c r="O29" s="18"/>
      <c r="P29" s="20"/>
      <c r="Q29" s="21"/>
    </row>
    <row r="30" spans="1:17" ht="24.75" customHeight="1">
      <c r="A30" s="61"/>
      <c r="B30" s="23" t="s">
        <v>100</v>
      </c>
      <c r="C30" s="24"/>
      <c r="D30" s="25"/>
      <c r="E30" s="25"/>
      <c r="F30" s="25"/>
      <c r="G30" s="25"/>
      <c r="H30" s="25"/>
      <c r="I30" s="63" t="s">
        <v>101</v>
      </c>
      <c r="J30" s="64" t="s">
        <v>102</v>
      </c>
      <c r="K30" s="46"/>
      <c r="L30" s="47"/>
      <c r="M30" s="18"/>
      <c r="N30" s="18"/>
      <c r="O30" s="18"/>
      <c r="P30" s="20"/>
      <c r="Q30" s="21"/>
    </row>
    <row r="31" spans="1:17" ht="24.75" customHeight="1">
      <c r="A31" s="61"/>
      <c r="B31" s="23" t="s">
        <v>103</v>
      </c>
      <c r="C31" s="24"/>
      <c r="D31" s="25"/>
      <c r="E31" s="25"/>
      <c r="F31" s="25"/>
      <c r="G31" s="25"/>
      <c r="H31" s="25"/>
      <c r="I31" s="63" t="s">
        <v>104</v>
      </c>
      <c r="J31" s="64" t="s">
        <v>105</v>
      </c>
      <c r="K31" s="46"/>
      <c r="L31" s="47"/>
      <c r="M31" s="18"/>
      <c r="N31" s="18"/>
      <c r="O31" s="18"/>
      <c r="P31" s="20"/>
      <c r="Q31" s="21"/>
    </row>
    <row r="32" spans="1:17" ht="24.75" customHeight="1">
      <c r="A32" s="61"/>
      <c r="B32" s="37" t="s">
        <v>106</v>
      </c>
      <c r="C32" s="42" t="s">
        <v>37</v>
      </c>
      <c r="D32" s="43">
        <v>32</v>
      </c>
      <c r="E32" s="43">
        <v>3</v>
      </c>
      <c r="F32" s="43">
        <v>28</v>
      </c>
      <c r="G32" s="38">
        <v>2</v>
      </c>
      <c r="H32" s="38">
        <v>5</v>
      </c>
      <c r="I32" s="65" t="s">
        <v>107</v>
      </c>
      <c r="J32" s="66" t="s">
        <v>108</v>
      </c>
      <c r="K32" s="46"/>
      <c r="L32" s="47"/>
      <c r="M32" s="18"/>
      <c r="N32" s="18"/>
      <c r="O32" s="18"/>
      <c r="P32" s="20"/>
      <c r="Q32" s="21"/>
    </row>
    <row r="33" spans="1:17" ht="24.75" customHeight="1">
      <c r="A33" s="61"/>
      <c r="B33" s="37" t="s">
        <v>109</v>
      </c>
      <c r="C33" s="42" t="s">
        <v>37</v>
      </c>
      <c r="D33" s="43">
        <v>0</v>
      </c>
      <c r="E33" s="43">
        <v>0</v>
      </c>
      <c r="F33" s="43">
        <v>28</v>
      </c>
      <c r="G33" s="38">
        <v>1</v>
      </c>
      <c r="H33" s="38">
        <v>1</v>
      </c>
      <c r="I33" s="65" t="s">
        <v>110</v>
      </c>
      <c r="J33" s="66" t="s">
        <v>39</v>
      </c>
      <c r="K33" s="46"/>
      <c r="L33" s="47"/>
      <c r="M33" s="18"/>
      <c r="N33" s="18"/>
      <c r="O33" s="18"/>
      <c r="P33" s="20"/>
      <c r="Q33" s="21"/>
    </row>
    <row r="34" spans="1:17" ht="24.75" customHeight="1">
      <c r="A34" s="61"/>
      <c r="B34" s="37" t="s">
        <v>111</v>
      </c>
      <c r="C34" s="67" t="s">
        <v>41</v>
      </c>
      <c r="D34" s="43">
        <v>32</v>
      </c>
      <c r="E34" s="43">
        <v>2</v>
      </c>
      <c r="F34" s="43">
        <v>28</v>
      </c>
      <c r="G34" s="38">
        <v>2</v>
      </c>
      <c r="H34" s="38">
        <v>4</v>
      </c>
      <c r="I34" s="65" t="s">
        <v>112</v>
      </c>
      <c r="J34" s="66" t="s">
        <v>113</v>
      </c>
      <c r="K34" s="46"/>
      <c r="L34" s="47"/>
      <c r="M34" s="18"/>
      <c r="N34" s="18"/>
      <c r="O34" s="18"/>
      <c r="P34" s="20"/>
      <c r="Q34" s="21"/>
    </row>
    <row r="35" spans="1:17" ht="24.75" customHeight="1">
      <c r="A35" s="61"/>
      <c r="B35" s="37" t="s">
        <v>114</v>
      </c>
      <c r="C35" s="42" t="s">
        <v>41</v>
      </c>
      <c r="D35" s="43">
        <v>32</v>
      </c>
      <c r="E35" s="43">
        <v>2</v>
      </c>
      <c r="F35" s="43">
        <v>28</v>
      </c>
      <c r="G35" s="38">
        <v>2</v>
      </c>
      <c r="H35" s="38">
        <v>4</v>
      </c>
      <c r="I35" s="65" t="s">
        <v>115</v>
      </c>
      <c r="J35" s="66" t="s">
        <v>116</v>
      </c>
      <c r="K35" s="46"/>
      <c r="L35" s="47"/>
      <c r="M35" s="18"/>
      <c r="N35" s="18"/>
      <c r="O35" s="18"/>
      <c r="P35" s="20"/>
      <c r="Q35" s="21"/>
    </row>
    <row r="36" spans="1:17" ht="24.75" customHeight="1">
      <c r="A36" s="61"/>
      <c r="B36" s="37" t="s">
        <v>117</v>
      </c>
      <c r="C36" s="42" t="s">
        <v>41</v>
      </c>
      <c r="D36" s="43">
        <v>32</v>
      </c>
      <c r="E36" s="43">
        <v>1</v>
      </c>
      <c r="F36" s="43">
        <v>28</v>
      </c>
      <c r="G36" s="38">
        <v>1</v>
      </c>
      <c r="H36" s="38">
        <v>2</v>
      </c>
      <c r="I36" s="65" t="s">
        <v>118</v>
      </c>
      <c r="J36" s="66" t="s">
        <v>119</v>
      </c>
      <c r="K36" s="46"/>
      <c r="L36" s="47"/>
      <c r="M36" s="18"/>
      <c r="N36" s="18"/>
      <c r="O36" s="18"/>
      <c r="P36" s="20"/>
      <c r="Q36" s="21"/>
    </row>
    <row r="37" spans="1:17" ht="24.75" customHeight="1">
      <c r="A37" s="61"/>
      <c r="B37" s="37" t="s">
        <v>120</v>
      </c>
      <c r="C37" s="42" t="s">
        <v>41</v>
      </c>
      <c r="D37" s="43">
        <v>32</v>
      </c>
      <c r="E37" s="43">
        <v>1</v>
      </c>
      <c r="F37" s="43">
        <v>42</v>
      </c>
      <c r="G37" s="38">
        <v>1</v>
      </c>
      <c r="H37" s="38">
        <v>2</v>
      </c>
      <c r="I37" s="65" t="s">
        <v>121</v>
      </c>
      <c r="J37" s="66" t="s">
        <v>122</v>
      </c>
      <c r="K37" s="46"/>
      <c r="L37" s="47"/>
      <c r="M37" s="18"/>
      <c r="N37" s="18"/>
      <c r="O37" s="18"/>
      <c r="P37" s="20"/>
      <c r="Q37" s="21"/>
    </row>
    <row r="38" spans="1:17" ht="24.75" customHeight="1">
      <c r="A38" s="61"/>
      <c r="B38" s="37" t="s">
        <v>53</v>
      </c>
      <c r="C38" s="42" t="s">
        <v>37</v>
      </c>
      <c r="D38" s="43">
        <v>32</v>
      </c>
      <c r="E38" s="43">
        <v>1</v>
      </c>
      <c r="F38" s="43">
        <v>28</v>
      </c>
      <c r="G38" s="38">
        <v>1</v>
      </c>
      <c r="H38" s="38">
        <v>2</v>
      </c>
      <c r="I38" s="65" t="s">
        <v>55</v>
      </c>
      <c r="J38" s="66" t="s">
        <v>55</v>
      </c>
      <c r="K38" s="46"/>
      <c r="L38" s="47"/>
      <c r="M38" s="18"/>
      <c r="N38" s="18"/>
      <c r="O38" s="18"/>
      <c r="P38" s="20"/>
      <c r="Q38" s="21"/>
    </row>
    <row r="39" spans="1:17" ht="24.75" customHeight="1">
      <c r="A39" s="56" t="s">
        <v>61</v>
      </c>
      <c r="B39" s="56"/>
      <c r="C39" s="56"/>
      <c r="D39" s="57">
        <f>SUM(D18:D38)</f>
        <v>688</v>
      </c>
      <c r="E39" s="58">
        <f>SUM(E18:E38)</f>
        <v>30</v>
      </c>
      <c r="F39" s="58">
        <f>SUM(F18:F38)</f>
        <v>532</v>
      </c>
      <c r="G39" s="58">
        <f>SUM(G18:G38)</f>
        <v>30</v>
      </c>
      <c r="H39" s="58">
        <f>SUM(H18:H38)</f>
        <v>60</v>
      </c>
      <c r="I39" s="59"/>
      <c r="J39" s="60"/>
      <c r="K39" s="46"/>
      <c r="L39" s="47"/>
      <c r="M39" s="18"/>
      <c r="N39" s="18"/>
      <c r="O39" s="18"/>
      <c r="P39" s="20"/>
      <c r="Q39" s="21"/>
    </row>
    <row r="40" spans="1:17" ht="24.75" customHeight="1">
      <c r="A40" s="61" t="s">
        <v>123</v>
      </c>
      <c r="B40" s="23" t="s">
        <v>63</v>
      </c>
      <c r="C40" s="24" t="s">
        <v>22</v>
      </c>
      <c r="D40" s="25">
        <v>240</v>
      </c>
      <c r="E40" s="25">
        <v>8</v>
      </c>
      <c r="F40" s="25">
        <v>210</v>
      </c>
      <c r="G40" s="25">
        <v>8</v>
      </c>
      <c r="H40" s="25">
        <v>16</v>
      </c>
      <c r="I40" s="63" t="s">
        <v>64</v>
      </c>
      <c r="J40" s="64" t="s">
        <v>65</v>
      </c>
      <c r="K40" s="46"/>
      <c r="L40" s="47"/>
      <c r="M40" s="18"/>
      <c r="N40" s="18"/>
      <c r="O40" s="18"/>
      <c r="P40" s="20"/>
      <c r="Q40" s="21"/>
    </row>
    <row r="41" spans="1:17" ht="24.75" customHeight="1">
      <c r="A41" s="61"/>
      <c r="B41" s="23" t="s">
        <v>66</v>
      </c>
      <c r="C41" s="24"/>
      <c r="D41" s="25"/>
      <c r="E41" s="25"/>
      <c r="F41" s="25"/>
      <c r="G41" s="25"/>
      <c r="H41" s="25"/>
      <c r="I41" s="63" t="s">
        <v>67</v>
      </c>
      <c r="J41" s="64" t="s">
        <v>68</v>
      </c>
      <c r="K41" s="46"/>
      <c r="L41" s="47"/>
      <c r="M41" s="18"/>
      <c r="N41" s="18"/>
      <c r="O41" s="18"/>
      <c r="P41" s="20"/>
      <c r="Q41" s="21"/>
    </row>
    <row r="42" spans="1:17" ht="24.75" customHeight="1">
      <c r="A42" s="61"/>
      <c r="B42" s="23" t="s">
        <v>69</v>
      </c>
      <c r="C42" s="24"/>
      <c r="D42" s="25"/>
      <c r="E42" s="25"/>
      <c r="F42" s="25"/>
      <c r="G42" s="25"/>
      <c r="H42" s="25"/>
      <c r="I42" s="63" t="s">
        <v>70</v>
      </c>
      <c r="J42" s="64" t="s">
        <v>71</v>
      </c>
      <c r="K42" s="46"/>
      <c r="L42" s="47"/>
      <c r="M42" s="18"/>
      <c r="N42" s="18"/>
      <c r="O42" s="18"/>
      <c r="P42" s="20"/>
      <c r="Q42" s="21"/>
    </row>
    <row r="43" spans="1:17" ht="24.75" customHeight="1">
      <c r="A43" s="61"/>
      <c r="B43" s="23" t="s">
        <v>72</v>
      </c>
      <c r="C43" s="24"/>
      <c r="D43" s="25"/>
      <c r="E43" s="25"/>
      <c r="F43" s="25"/>
      <c r="G43" s="25"/>
      <c r="H43" s="25"/>
      <c r="I43" s="63" t="s">
        <v>73</v>
      </c>
      <c r="J43" s="64" t="s">
        <v>74</v>
      </c>
      <c r="K43" s="46"/>
      <c r="L43" s="47"/>
      <c r="M43" s="18"/>
      <c r="N43" s="18"/>
      <c r="O43" s="18"/>
      <c r="P43" s="20"/>
      <c r="Q43" s="21"/>
    </row>
    <row r="44" spans="1:17" ht="24.75" customHeight="1">
      <c r="A44" s="61"/>
      <c r="B44" s="23" t="s">
        <v>75</v>
      </c>
      <c r="C44" s="24"/>
      <c r="D44" s="25"/>
      <c r="E44" s="25"/>
      <c r="F44" s="25"/>
      <c r="G44" s="25"/>
      <c r="H44" s="25"/>
      <c r="I44" s="63" t="s">
        <v>124</v>
      </c>
      <c r="J44" s="64" t="s">
        <v>77</v>
      </c>
      <c r="K44" s="46"/>
      <c r="L44" s="47"/>
      <c r="M44" s="18"/>
      <c r="N44" s="18"/>
      <c r="O44" s="18"/>
      <c r="P44" s="20"/>
      <c r="Q44" s="21"/>
    </row>
    <row r="45" spans="1:17" ht="24.75" customHeight="1">
      <c r="A45" s="61"/>
      <c r="B45" s="23" t="s">
        <v>78</v>
      </c>
      <c r="C45" s="24" t="s">
        <v>22</v>
      </c>
      <c r="D45" s="25">
        <v>128</v>
      </c>
      <c r="E45" s="25">
        <v>6</v>
      </c>
      <c r="F45" s="25">
        <v>112</v>
      </c>
      <c r="G45" s="25">
        <v>6</v>
      </c>
      <c r="H45" s="25">
        <v>12</v>
      </c>
      <c r="I45" s="63" t="s">
        <v>79</v>
      </c>
      <c r="J45" s="64" t="s">
        <v>80</v>
      </c>
      <c r="K45" s="46"/>
      <c r="L45" s="47"/>
      <c r="M45" s="18"/>
      <c r="N45" s="18"/>
      <c r="O45" s="18"/>
      <c r="P45" s="20"/>
      <c r="Q45" s="21"/>
    </row>
    <row r="46" spans="1:17" ht="24.75" customHeight="1">
      <c r="A46" s="61"/>
      <c r="B46" s="23" t="s">
        <v>81</v>
      </c>
      <c r="C46" s="24"/>
      <c r="D46" s="25"/>
      <c r="E46" s="25"/>
      <c r="F46" s="25"/>
      <c r="G46" s="25"/>
      <c r="H46" s="25"/>
      <c r="I46" s="63" t="s">
        <v>82</v>
      </c>
      <c r="J46" s="64" t="s">
        <v>83</v>
      </c>
      <c r="K46" s="46"/>
      <c r="L46" s="47"/>
      <c r="M46" s="18"/>
      <c r="N46" s="18"/>
      <c r="O46" s="18"/>
      <c r="P46" s="20"/>
      <c r="Q46" s="21"/>
    </row>
    <row r="47" spans="1:17" ht="24.75" customHeight="1">
      <c r="A47" s="61"/>
      <c r="B47" s="23" t="s">
        <v>84</v>
      </c>
      <c r="C47" s="24"/>
      <c r="D47" s="25"/>
      <c r="E47" s="25"/>
      <c r="F47" s="25"/>
      <c r="G47" s="25"/>
      <c r="H47" s="25"/>
      <c r="I47" s="63" t="s">
        <v>85</v>
      </c>
      <c r="J47" s="64" t="s">
        <v>86</v>
      </c>
      <c r="K47" s="46"/>
      <c r="L47" s="47"/>
      <c r="M47" s="18"/>
      <c r="N47" s="18"/>
      <c r="O47" s="18"/>
      <c r="P47" s="20"/>
      <c r="Q47" s="21"/>
    </row>
    <row r="48" spans="1:17" ht="24.75" customHeight="1">
      <c r="A48" s="61"/>
      <c r="B48" s="35" t="s">
        <v>87</v>
      </c>
      <c r="C48" s="35" t="s">
        <v>88</v>
      </c>
      <c r="D48" s="36">
        <v>48</v>
      </c>
      <c r="E48" s="36">
        <v>4</v>
      </c>
      <c r="F48" s="36">
        <v>42</v>
      </c>
      <c r="G48" s="36">
        <v>4</v>
      </c>
      <c r="H48" s="36">
        <v>8</v>
      </c>
      <c r="I48" s="63" t="s">
        <v>89</v>
      </c>
      <c r="J48" s="64" t="s">
        <v>90</v>
      </c>
      <c r="K48" s="46"/>
      <c r="L48" s="47"/>
      <c r="M48" s="18"/>
      <c r="N48" s="18"/>
      <c r="O48" s="18"/>
      <c r="P48" s="20"/>
      <c r="Q48" s="21"/>
    </row>
    <row r="49" spans="1:17" ht="24.75" customHeight="1">
      <c r="A49" s="61"/>
      <c r="B49" s="23" t="s">
        <v>91</v>
      </c>
      <c r="C49" s="24" t="s">
        <v>22</v>
      </c>
      <c r="D49" s="25">
        <v>96</v>
      </c>
      <c r="E49" s="25">
        <v>5</v>
      </c>
      <c r="F49" s="25">
        <v>84</v>
      </c>
      <c r="G49" s="25">
        <v>6</v>
      </c>
      <c r="H49" s="25">
        <v>11</v>
      </c>
      <c r="I49" s="63" t="s">
        <v>92</v>
      </c>
      <c r="J49" s="64" t="s">
        <v>93</v>
      </c>
      <c r="K49" s="46"/>
      <c r="L49" s="47"/>
      <c r="M49" s="18"/>
      <c r="N49" s="18"/>
      <c r="O49" s="18"/>
      <c r="P49" s="20"/>
      <c r="Q49" s="21"/>
    </row>
    <row r="50" spans="1:17" ht="24.75" customHeight="1">
      <c r="A50" s="61"/>
      <c r="B50" s="23" t="s">
        <v>94</v>
      </c>
      <c r="C50" s="24"/>
      <c r="D50" s="25"/>
      <c r="E50" s="25"/>
      <c r="F50" s="25"/>
      <c r="G50" s="25"/>
      <c r="H50" s="25"/>
      <c r="I50" s="63" t="s">
        <v>95</v>
      </c>
      <c r="J50" s="64" t="s">
        <v>96</v>
      </c>
      <c r="K50" s="46"/>
      <c r="L50" s="47"/>
      <c r="M50" s="18"/>
      <c r="N50" s="18"/>
      <c r="O50" s="18"/>
      <c r="P50" s="20"/>
      <c r="Q50" s="21"/>
    </row>
    <row r="51" spans="1:17" ht="24.75" customHeight="1">
      <c r="A51" s="61"/>
      <c r="B51" s="23" t="s">
        <v>97</v>
      </c>
      <c r="C51" s="24"/>
      <c r="D51" s="25"/>
      <c r="E51" s="25"/>
      <c r="F51" s="25"/>
      <c r="G51" s="25"/>
      <c r="H51" s="25"/>
      <c r="I51" s="63" t="s">
        <v>98</v>
      </c>
      <c r="J51" s="64" t="s">
        <v>99</v>
      </c>
      <c r="K51" s="46"/>
      <c r="L51" s="47"/>
      <c r="M51" s="18"/>
      <c r="N51" s="18"/>
      <c r="O51" s="18"/>
      <c r="P51" s="20"/>
      <c r="Q51" s="21"/>
    </row>
    <row r="52" spans="1:17" ht="24.75" customHeight="1">
      <c r="A52" s="61"/>
      <c r="B52" s="23" t="s">
        <v>100</v>
      </c>
      <c r="C52" s="24"/>
      <c r="D52" s="25"/>
      <c r="E52" s="25"/>
      <c r="F52" s="25"/>
      <c r="G52" s="25"/>
      <c r="H52" s="25"/>
      <c r="I52" s="63" t="s">
        <v>101</v>
      </c>
      <c r="J52" s="64" t="s">
        <v>102</v>
      </c>
      <c r="K52" s="46"/>
      <c r="L52" s="47"/>
      <c r="M52" s="18"/>
      <c r="N52" s="18"/>
      <c r="O52" s="18"/>
      <c r="P52" s="20"/>
      <c r="Q52" s="21"/>
    </row>
    <row r="53" spans="1:17" ht="24.75" customHeight="1">
      <c r="A53" s="61"/>
      <c r="B53" s="23" t="s">
        <v>103</v>
      </c>
      <c r="C53" s="24"/>
      <c r="D53" s="25"/>
      <c r="E53" s="25"/>
      <c r="F53" s="25"/>
      <c r="G53" s="25"/>
      <c r="H53" s="25"/>
      <c r="I53" s="63" t="s">
        <v>104</v>
      </c>
      <c r="J53" s="64" t="s">
        <v>105</v>
      </c>
      <c r="K53" s="46"/>
      <c r="L53" s="47"/>
      <c r="M53" s="18"/>
      <c r="N53" s="18"/>
      <c r="O53" s="18"/>
      <c r="P53" s="20"/>
      <c r="Q53" s="21"/>
    </row>
    <row r="54" spans="1:17" ht="24.75" customHeight="1">
      <c r="A54" s="61"/>
      <c r="B54" s="68" t="s">
        <v>125</v>
      </c>
      <c r="C54" s="69" t="s">
        <v>126</v>
      </c>
      <c r="D54" s="70">
        <v>64</v>
      </c>
      <c r="E54" s="70">
        <v>3</v>
      </c>
      <c r="F54" s="70">
        <v>56</v>
      </c>
      <c r="G54" s="71">
        <v>3</v>
      </c>
      <c r="H54" s="71">
        <v>6</v>
      </c>
      <c r="I54" s="65" t="s">
        <v>107</v>
      </c>
      <c r="J54" s="66" t="s">
        <v>127</v>
      </c>
      <c r="K54" s="46"/>
      <c r="L54" s="47"/>
      <c r="M54" s="18"/>
      <c r="N54" s="18"/>
      <c r="O54" s="18"/>
      <c r="P54" s="20"/>
      <c r="Q54" s="21"/>
    </row>
    <row r="55" spans="1:17" ht="24.75" customHeight="1">
      <c r="A55" s="61"/>
      <c r="B55" s="68"/>
      <c r="C55" s="69"/>
      <c r="D55" s="70"/>
      <c r="E55" s="70"/>
      <c r="F55" s="70"/>
      <c r="G55" s="71"/>
      <c r="H55" s="71"/>
      <c r="I55" s="65" t="s">
        <v>128</v>
      </c>
      <c r="J55" s="66"/>
      <c r="K55" s="46"/>
      <c r="L55" s="47"/>
      <c r="M55" s="18"/>
      <c r="N55" s="18"/>
      <c r="O55" s="18"/>
      <c r="P55" s="20"/>
      <c r="Q55" s="21"/>
    </row>
    <row r="56" spans="1:17" ht="24.75" customHeight="1">
      <c r="A56" s="61"/>
      <c r="B56" s="37" t="s">
        <v>129</v>
      </c>
      <c r="C56" s="42" t="s">
        <v>41</v>
      </c>
      <c r="D56" s="43">
        <v>32</v>
      </c>
      <c r="E56" s="43">
        <v>2</v>
      </c>
      <c r="F56" s="43">
        <v>0</v>
      </c>
      <c r="G56" s="38">
        <v>0</v>
      </c>
      <c r="H56" s="38">
        <v>2</v>
      </c>
      <c r="I56" s="65" t="s">
        <v>130</v>
      </c>
      <c r="J56" s="66" t="s">
        <v>131</v>
      </c>
      <c r="K56" s="46"/>
      <c r="L56" s="47"/>
      <c r="M56" s="18"/>
      <c r="N56" s="18"/>
      <c r="O56" s="18"/>
      <c r="P56" s="20"/>
      <c r="Q56" s="21"/>
    </row>
    <row r="57" spans="1:17" ht="24.75" customHeight="1">
      <c r="A57" s="61"/>
      <c r="B57" s="37" t="s">
        <v>132</v>
      </c>
      <c r="C57" s="42" t="s">
        <v>41</v>
      </c>
      <c r="D57" s="43">
        <v>0</v>
      </c>
      <c r="E57" s="43">
        <v>0</v>
      </c>
      <c r="F57" s="43">
        <v>28</v>
      </c>
      <c r="G57" s="38">
        <v>2</v>
      </c>
      <c r="H57" s="38">
        <v>2</v>
      </c>
      <c r="I57" s="65" t="s">
        <v>133</v>
      </c>
      <c r="J57" s="72" t="s">
        <v>134</v>
      </c>
      <c r="K57" s="46"/>
      <c r="L57" s="47"/>
      <c r="M57" s="18"/>
      <c r="N57" s="18"/>
      <c r="O57" s="18"/>
      <c r="P57" s="20"/>
      <c r="Q57" s="21"/>
    </row>
    <row r="58" spans="1:17" ht="24.75" customHeight="1">
      <c r="A58" s="61"/>
      <c r="B58" s="37" t="s">
        <v>120</v>
      </c>
      <c r="C58" s="42" t="s">
        <v>41</v>
      </c>
      <c r="D58" s="43">
        <v>32</v>
      </c>
      <c r="E58" s="43">
        <v>1</v>
      </c>
      <c r="F58" s="43">
        <v>42</v>
      </c>
      <c r="G58" s="38">
        <v>1</v>
      </c>
      <c r="H58" s="38">
        <v>2</v>
      </c>
      <c r="I58" s="65" t="s">
        <v>121</v>
      </c>
      <c r="J58" s="66" t="s">
        <v>122</v>
      </c>
      <c r="K58" s="46"/>
      <c r="L58" s="47"/>
      <c r="M58" s="18"/>
      <c r="N58" s="18"/>
      <c r="O58" s="18"/>
      <c r="P58" s="20"/>
      <c r="Q58" s="21"/>
    </row>
    <row r="59" spans="1:17" ht="24.75" customHeight="1">
      <c r="A59" s="61"/>
      <c r="B59" s="37" t="s">
        <v>53</v>
      </c>
      <c r="C59" s="42" t="s">
        <v>37</v>
      </c>
      <c r="D59" s="43">
        <v>32</v>
      </c>
      <c r="E59" s="43">
        <v>1</v>
      </c>
      <c r="F59" s="43">
        <v>0</v>
      </c>
      <c r="G59" s="38">
        <v>0</v>
      </c>
      <c r="H59" s="38">
        <v>1</v>
      </c>
      <c r="I59" s="65" t="s">
        <v>55</v>
      </c>
      <c r="J59" s="66" t="s">
        <v>55</v>
      </c>
      <c r="K59" s="46"/>
      <c r="L59" s="47"/>
      <c r="M59" s="18"/>
      <c r="N59" s="18"/>
      <c r="O59" s="18"/>
      <c r="P59" s="20"/>
      <c r="Q59" s="21"/>
    </row>
    <row r="60" spans="1:17" ht="24.75" customHeight="1">
      <c r="A60" s="56" t="s">
        <v>61</v>
      </c>
      <c r="B60" s="56"/>
      <c r="C60" s="56"/>
      <c r="D60" s="57">
        <f>SUM(D40:D59)</f>
        <v>672</v>
      </c>
      <c r="E60" s="58">
        <f>SUM(E40:E59)</f>
        <v>30</v>
      </c>
      <c r="F60" s="58">
        <f>SUM(F40:F59)</f>
        <v>574</v>
      </c>
      <c r="G60" s="58">
        <f>SUM(G40:G59)</f>
        <v>30</v>
      </c>
      <c r="H60" s="58">
        <f>SUM(H40:H59)</f>
        <v>60</v>
      </c>
      <c r="I60" s="59"/>
      <c r="J60" s="60"/>
      <c r="K60" s="46"/>
      <c r="L60" s="47"/>
      <c r="M60" s="18"/>
      <c r="N60" s="18"/>
      <c r="O60" s="18"/>
      <c r="P60" s="20"/>
      <c r="Q60" s="21"/>
    </row>
    <row r="61" spans="1:20" s="2" customFormat="1" ht="24.75" customHeight="1">
      <c r="A61" s="61" t="s">
        <v>135</v>
      </c>
      <c r="B61" s="23" t="s">
        <v>63</v>
      </c>
      <c r="C61" s="24" t="s">
        <v>22</v>
      </c>
      <c r="D61" s="25">
        <v>256</v>
      </c>
      <c r="E61" s="25">
        <v>8</v>
      </c>
      <c r="F61" s="73">
        <v>224</v>
      </c>
      <c r="G61" s="25">
        <v>8</v>
      </c>
      <c r="H61" s="25">
        <v>16</v>
      </c>
      <c r="I61" s="63" t="s">
        <v>64</v>
      </c>
      <c r="J61" s="64" t="s">
        <v>65</v>
      </c>
      <c r="K61" s="46"/>
      <c r="L61" s="74"/>
      <c r="M61" s="16"/>
      <c r="N61" s="16"/>
      <c r="O61" s="16"/>
      <c r="P61" s="75"/>
      <c r="Q61" s="75"/>
      <c r="R61" s="75"/>
      <c r="S61" s="75"/>
      <c r="T61" s="75"/>
    </row>
    <row r="62" spans="1:20" ht="24.75" customHeight="1">
      <c r="A62" s="61"/>
      <c r="B62" s="23" t="s">
        <v>66</v>
      </c>
      <c r="C62" s="24"/>
      <c r="D62" s="25"/>
      <c r="E62" s="25"/>
      <c r="F62" s="73"/>
      <c r="G62" s="25"/>
      <c r="H62" s="25"/>
      <c r="I62" s="63" t="s">
        <v>67</v>
      </c>
      <c r="J62" s="64" t="s">
        <v>68</v>
      </c>
      <c r="K62" s="46"/>
      <c r="L62" s="74"/>
      <c r="M62" s="16"/>
      <c r="N62" s="16"/>
      <c r="O62" s="16"/>
      <c r="P62" s="17"/>
      <c r="Q62" s="17"/>
      <c r="R62" s="17"/>
      <c r="S62" s="17"/>
      <c r="T62" s="17"/>
    </row>
    <row r="63" spans="1:20" ht="24.75" customHeight="1">
      <c r="A63" s="61"/>
      <c r="B63" s="23" t="s">
        <v>69</v>
      </c>
      <c r="C63" s="24"/>
      <c r="D63" s="25"/>
      <c r="E63" s="25"/>
      <c r="F63" s="73"/>
      <c r="G63" s="25"/>
      <c r="H63" s="25"/>
      <c r="I63" s="63" t="s">
        <v>70</v>
      </c>
      <c r="J63" s="64" t="s">
        <v>71</v>
      </c>
      <c r="K63" s="46"/>
      <c r="L63" s="74"/>
      <c r="M63" s="16"/>
      <c r="N63" s="16"/>
      <c r="O63" s="16"/>
      <c r="P63" s="17"/>
      <c r="Q63" s="17"/>
      <c r="R63" s="17"/>
      <c r="S63" s="17"/>
      <c r="T63" s="17"/>
    </row>
    <row r="64" spans="1:20" ht="24.75" customHeight="1">
      <c r="A64" s="61"/>
      <c r="B64" s="23" t="s">
        <v>72</v>
      </c>
      <c r="C64" s="24"/>
      <c r="D64" s="25"/>
      <c r="E64" s="25"/>
      <c r="F64" s="73"/>
      <c r="G64" s="25"/>
      <c r="H64" s="25"/>
      <c r="I64" s="63" t="s">
        <v>73</v>
      </c>
      <c r="J64" s="64" t="s">
        <v>74</v>
      </c>
      <c r="K64" s="46"/>
      <c r="L64" s="74"/>
      <c r="M64" s="16"/>
      <c r="N64" s="16"/>
      <c r="O64" s="16"/>
      <c r="P64" s="17"/>
      <c r="Q64" s="17"/>
      <c r="R64" s="17"/>
      <c r="S64" s="17"/>
      <c r="T64" s="17"/>
    </row>
    <row r="65" spans="1:20" ht="24.75" customHeight="1">
      <c r="A65" s="61"/>
      <c r="B65" s="23" t="s">
        <v>75</v>
      </c>
      <c r="C65" s="24"/>
      <c r="D65" s="25"/>
      <c r="E65" s="25"/>
      <c r="F65" s="73"/>
      <c r="G65" s="25"/>
      <c r="H65" s="25"/>
      <c r="I65" s="63" t="s">
        <v>124</v>
      </c>
      <c r="J65" s="64" t="s">
        <v>77</v>
      </c>
      <c r="K65" s="46"/>
      <c r="L65" s="74"/>
      <c r="M65" s="16"/>
      <c r="N65" s="16"/>
      <c r="O65" s="16"/>
      <c r="P65" s="17"/>
      <c r="Q65" s="17"/>
      <c r="R65" s="17"/>
      <c r="S65" s="17"/>
      <c r="T65" s="17"/>
    </row>
    <row r="66" spans="1:20" ht="24.75" customHeight="1">
      <c r="A66" s="61"/>
      <c r="B66" s="23" t="s">
        <v>78</v>
      </c>
      <c r="C66" s="24" t="s">
        <v>22</v>
      </c>
      <c r="D66" s="25">
        <v>128</v>
      </c>
      <c r="E66" s="25">
        <v>6</v>
      </c>
      <c r="F66" s="25">
        <v>112</v>
      </c>
      <c r="G66" s="25">
        <v>6</v>
      </c>
      <c r="H66" s="25">
        <v>12</v>
      </c>
      <c r="I66" s="63" t="s">
        <v>79</v>
      </c>
      <c r="J66" s="64" t="s">
        <v>80</v>
      </c>
      <c r="K66" s="46"/>
      <c r="L66" s="74"/>
      <c r="M66" s="16"/>
      <c r="N66" s="16"/>
      <c r="O66" s="16"/>
      <c r="P66" s="17"/>
      <c r="Q66" s="17"/>
      <c r="R66" s="17"/>
      <c r="S66" s="17"/>
      <c r="T66" s="17"/>
    </row>
    <row r="67" spans="1:20" ht="24.75" customHeight="1">
      <c r="A67" s="61"/>
      <c r="B67" s="23" t="s">
        <v>81</v>
      </c>
      <c r="C67" s="24"/>
      <c r="D67" s="25"/>
      <c r="E67" s="25"/>
      <c r="F67" s="25"/>
      <c r="G67" s="25"/>
      <c r="H67" s="25"/>
      <c r="I67" s="63" t="s">
        <v>82</v>
      </c>
      <c r="J67" s="64" t="s">
        <v>83</v>
      </c>
      <c r="K67" s="46"/>
      <c r="L67" s="74"/>
      <c r="M67" s="16"/>
      <c r="N67" s="16"/>
      <c r="O67" s="16"/>
      <c r="P67" s="17"/>
      <c r="Q67" s="17"/>
      <c r="R67" s="17"/>
      <c r="S67" s="17"/>
      <c r="T67" s="17"/>
    </row>
    <row r="68" spans="1:20" ht="24.75" customHeight="1">
      <c r="A68" s="61"/>
      <c r="B68" s="23" t="s">
        <v>84</v>
      </c>
      <c r="C68" s="24"/>
      <c r="D68" s="25"/>
      <c r="E68" s="25"/>
      <c r="F68" s="25"/>
      <c r="G68" s="25"/>
      <c r="H68" s="25"/>
      <c r="I68" s="63" t="s">
        <v>85</v>
      </c>
      <c r="J68" s="64" t="s">
        <v>86</v>
      </c>
      <c r="K68" s="46"/>
      <c r="L68" s="74"/>
      <c r="M68" s="16"/>
      <c r="N68" s="16"/>
      <c r="O68" s="16"/>
      <c r="P68" s="17"/>
      <c r="Q68" s="17"/>
      <c r="R68" s="17"/>
      <c r="S68" s="17"/>
      <c r="T68" s="17"/>
    </row>
    <row r="69" spans="1:20" ht="24.75" customHeight="1">
      <c r="A69" s="61"/>
      <c r="B69" s="35" t="s">
        <v>87</v>
      </c>
      <c r="C69" s="35" t="s">
        <v>88</v>
      </c>
      <c r="D69" s="36">
        <v>48</v>
      </c>
      <c r="E69" s="36">
        <v>4</v>
      </c>
      <c r="F69" s="36">
        <v>42</v>
      </c>
      <c r="G69" s="36">
        <v>4</v>
      </c>
      <c r="H69" s="36">
        <v>8</v>
      </c>
      <c r="I69" s="63" t="s">
        <v>89</v>
      </c>
      <c r="J69" s="64" t="s">
        <v>90</v>
      </c>
      <c r="K69" s="46"/>
      <c r="L69" s="74"/>
      <c r="M69" s="16"/>
      <c r="N69" s="16"/>
      <c r="O69" s="16"/>
      <c r="P69" s="17"/>
      <c r="Q69" s="17"/>
      <c r="R69" s="17"/>
      <c r="S69" s="17"/>
      <c r="T69" s="17"/>
    </row>
    <row r="70" spans="1:20" ht="24.75" customHeight="1">
      <c r="A70" s="61"/>
      <c r="B70" s="23" t="s">
        <v>91</v>
      </c>
      <c r="C70" s="24" t="s">
        <v>22</v>
      </c>
      <c r="D70" s="25">
        <v>128</v>
      </c>
      <c r="E70" s="25">
        <v>5</v>
      </c>
      <c r="F70" s="25">
        <v>112</v>
      </c>
      <c r="G70" s="25">
        <v>5</v>
      </c>
      <c r="H70" s="25">
        <v>10</v>
      </c>
      <c r="I70" s="63" t="s">
        <v>92</v>
      </c>
      <c r="J70" s="64" t="s">
        <v>93</v>
      </c>
      <c r="K70" s="46"/>
      <c r="L70" s="74"/>
      <c r="M70" s="16"/>
      <c r="N70" s="16"/>
      <c r="O70" s="16"/>
      <c r="P70" s="17"/>
      <c r="Q70" s="17"/>
      <c r="R70" s="17"/>
      <c r="S70" s="17"/>
      <c r="T70" s="17"/>
    </row>
    <row r="71" spans="1:20" ht="24.75" customHeight="1">
      <c r="A71" s="61"/>
      <c r="B71" s="23" t="s">
        <v>94</v>
      </c>
      <c r="C71" s="24"/>
      <c r="D71" s="25"/>
      <c r="E71" s="25"/>
      <c r="F71" s="25"/>
      <c r="G71" s="25"/>
      <c r="H71" s="25"/>
      <c r="I71" s="63" t="s">
        <v>95</v>
      </c>
      <c r="J71" s="64" t="s">
        <v>96</v>
      </c>
      <c r="K71" s="46"/>
      <c r="L71" s="74"/>
      <c r="M71" s="16"/>
      <c r="N71" s="16"/>
      <c r="O71" s="16"/>
      <c r="P71" s="17"/>
      <c r="Q71" s="17"/>
      <c r="R71" s="17"/>
      <c r="S71" s="17"/>
      <c r="T71" s="17"/>
    </row>
    <row r="72" spans="1:20" ht="24.75" customHeight="1">
      <c r="A72" s="61"/>
      <c r="B72" s="23" t="s">
        <v>97</v>
      </c>
      <c r="C72" s="24"/>
      <c r="D72" s="25"/>
      <c r="E72" s="25"/>
      <c r="F72" s="25"/>
      <c r="G72" s="25"/>
      <c r="H72" s="25"/>
      <c r="I72" s="63" t="s">
        <v>98</v>
      </c>
      <c r="J72" s="64" t="s">
        <v>99</v>
      </c>
      <c r="K72" s="46"/>
      <c r="L72" s="74"/>
      <c r="M72" s="16"/>
      <c r="N72" s="16"/>
      <c r="O72" s="16"/>
      <c r="P72" s="17"/>
      <c r="Q72" s="17"/>
      <c r="R72" s="17"/>
      <c r="S72" s="17"/>
      <c r="T72" s="17"/>
    </row>
    <row r="73" spans="1:20" ht="24.75" customHeight="1">
      <c r="A73" s="61"/>
      <c r="B73" s="23" t="s">
        <v>100</v>
      </c>
      <c r="C73" s="24"/>
      <c r="D73" s="25"/>
      <c r="E73" s="25"/>
      <c r="F73" s="25"/>
      <c r="G73" s="25"/>
      <c r="H73" s="25"/>
      <c r="I73" s="63" t="s">
        <v>101</v>
      </c>
      <c r="J73" s="64" t="s">
        <v>102</v>
      </c>
      <c r="K73" s="46"/>
      <c r="L73" s="74"/>
      <c r="M73" s="16"/>
      <c r="N73" s="16"/>
      <c r="O73" s="16"/>
      <c r="P73" s="17"/>
      <c r="Q73" s="17"/>
      <c r="R73" s="17"/>
      <c r="S73" s="17"/>
      <c r="T73" s="17"/>
    </row>
    <row r="74" spans="1:20" s="2" customFormat="1" ht="24.75" customHeight="1">
      <c r="A74" s="61"/>
      <c r="B74" s="23" t="s">
        <v>103</v>
      </c>
      <c r="C74" s="24"/>
      <c r="D74" s="25"/>
      <c r="E74" s="25"/>
      <c r="F74" s="25"/>
      <c r="G74" s="25"/>
      <c r="H74" s="25"/>
      <c r="I74" s="63" t="s">
        <v>104</v>
      </c>
      <c r="J74" s="64" t="s">
        <v>105</v>
      </c>
      <c r="K74" s="46"/>
      <c r="L74" s="74"/>
      <c r="M74" s="16"/>
      <c r="N74" s="16"/>
      <c r="O74" s="16"/>
      <c r="P74" s="75"/>
      <c r="Q74" s="75"/>
      <c r="R74" s="75"/>
      <c r="S74" s="75"/>
      <c r="T74" s="75"/>
    </row>
    <row r="75" spans="1:20" ht="24.75" customHeight="1">
      <c r="A75" s="61"/>
      <c r="B75" s="37" t="s">
        <v>136</v>
      </c>
      <c r="C75" s="42" t="s">
        <v>41</v>
      </c>
      <c r="D75" s="43">
        <v>32</v>
      </c>
      <c r="E75" s="43">
        <v>2</v>
      </c>
      <c r="F75" s="43">
        <v>28</v>
      </c>
      <c r="G75" s="38">
        <v>2</v>
      </c>
      <c r="H75" s="38">
        <v>4</v>
      </c>
      <c r="I75" s="65" t="s">
        <v>137</v>
      </c>
      <c r="J75" s="66" t="s">
        <v>138</v>
      </c>
      <c r="K75" s="46"/>
      <c r="L75" s="76"/>
      <c r="M75" s="77"/>
      <c r="N75" s="16"/>
      <c r="O75" s="16"/>
      <c r="P75" s="17"/>
      <c r="Q75" s="17"/>
      <c r="R75" s="17"/>
      <c r="S75" s="17"/>
      <c r="T75" s="17"/>
    </row>
    <row r="76" spans="1:20" ht="24.75" customHeight="1">
      <c r="A76" s="61"/>
      <c r="B76" s="68" t="s">
        <v>139</v>
      </c>
      <c r="C76" s="42" t="s">
        <v>41</v>
      </c>
      <c r="D76" s="70">
        <v>32</v>
      </c>
      <c r="E76" s="70">
        <v>4</v>
      </c>
      <c r="F76" s="43">
        <v>28</v>
      </c>
      <c r="G76" s="71">
        <v>4</v>
      </c>
      <c r="H76" s="71">
        <v>8</v>
      </c>
      <c r="I76" s="65" t="s">
        <v>140</v>
      </c>
      <c r="J76" s="66" t="s">
        <v>141</v>
      </c>
      <c r="K76" s="46"/>
      <c r="L76" s="76"/>
      <c r="M76" s="77"/>
      <c r="N76" s="16"/>
      <c r="O76" s="16"/>
      <c r="P76" s="17"/>
      <c r="Q76" s="17"/>
      <c r="R76" s="17"/>
      <c r="S76" s="17"/>
      <c r="T76" s="17"/>
    </row>
    <row r="77" spans="1:20" ht="24.75" customHeight="1">
      <c r="A77" s="61"/>
      <c r="B77" s="68"/>
      <c r="C77" s="42"/>
      <c r="D77" s="70"/>
      <c r="E77" s="70"/>
      <c r="F77" s="43"/>
      <c r="G77" s="71"/>
      <c r="H77" s="71"/>
      <c r="I77" s="65" t="s">
        <v>142</v>
      </c>
      <c r="J77" s="66" t="s">
        <v>143</v>
      </c>
      <c r="K77" s="46"/>
      <c r="L77" s="76"/>
      <c r="M77" s="77"/>
      <c r="N77" s="16"/>
      <c r="O77" s="16"/>
      <c r="P77" s="17"/>
      <c r="Q77" s="17"/>
      <c r="R77" s="17"/>
      <c r="S77" s="17"/>
      <c r="T77" s="17"/>
    </row>
    <row r="78" spans="1:20" ht="24.75" customHeight="1">
      <c r="A78" s="61"/>
      <c r="B78" s="68"/>
      <c r="C78" s="42"/>
      <c r="D78" s="70"/>
      <c r="E78" s="70"/>
      <c r="F78" s="43"/>
      <c r="G78" s="71"/>
      <c r="H78" s="71"/>
      <c r="I78" s="65" t="s">
        <v>144</v>
      </c>
      <c r="J78" s="72" t="s">
        <v>145</v>
      </c>
      <c r="K78" s="52"/>
      <c r="L78" s="76"/>
      <c r="M78" s="77"/>
      <c r="N78" s="16"/>
      <c r="O78" s="16"/>
      <c r="P78" s="17"/>
      <c r="Q78" s="17"/>
      <c r="R78" s="17"/>
      <c r="S78" s="17"/>
      <c r="T78" s="17"/>
    </row>
    <row r="79" spans="1:20" ht="24.75" customHeight="1">
      <c r="A79" s="61"/>
      <c r="B79" s="68"/>
      <c r="C79" s="42"/>
      <c r="D79" s="70"/>
      <c r="E79" s="70"/>
      <c r="F79" s="43"/>
      <c r="G79" s="71"/>
      <c r="H79" s="71"/>
      <c r="I79" s="65" t="s">
        <v>146</v>
      </c>
      <c r="J79" s="78"/>
      <c r="K79" s="46"/>
      <c r="L79" s="74"/>
      <c r="M79" s="16"/>
      <c r="N79" s="16"/>
      <c r="O79" s="16"/>
      <c r="P79" s="17"/>
      <c r="Q79" s="17"/>
      <c r="R79" s="17"/>
      <c r="S79" s="17"/>
      <c r="T79" s="17"/>
    </row>
    <row r="80" spans="1:20" s="2" customFormat="1" ht="24.75" customHeight="1">
      <c r="A80" s="61"/>
      <c r="B80" s="37" t="s">
        <v>120</v>
      </c>
      <c r="C80" s="42" t="s">
        <v>41</v>
      </c>
      <c r="D80" s="43">
        <v>32</v>
      </c>
      <c r="E80" s="43">
        <v>1</v>
      </c>
      <c r="F80" s="43">
        <v>42</v>
      </c>
      <c r="G80" s="38">
        <v>1</v>
      </c>
      <c r="H80" s="38">
        <v>2</v>
      </c>
      <c r="I80" s="65" t="s">
        <v>121</v>
      </c>
      <c r="J80" s="79" t="s">
        <v>122</v>
      </c>
      <c r="K80" s="80"/>
      <c r="L80" s="74"/>
      <c r="M80" s="16"/>
      <c r="N80" s="16"/>
      <c r="O80" s="16"/>
      <c r="P80" s="75"/>
      <c r="Q80" s="75"/>
      <c r="R80" s="75"/>
      <c r="S80" s="75"/>
      <c r="T80" s="75"/>
    </row>
    <row r="81" spans="1:20" ht="24.75" customHeight="1">
      <c r="A81" s="56" t="s">
        <v>61</v>
      </c>
      <c r="B81" s="56"/>
      <c r="C81" s="56"/>
      <c r="D81" s="57">
        <f>SUM(D61:D80)</f>
        <v>656</v>
      </c>
      <c r="E81" s="58">
        <f>SUM(E61:E80)</f>
        <v>30</v>
      </c>
      <c r="F81" s="58">
        <f>SUM(F61:F80)</f>
        <v>588</v>
      </c>
      <c r="G81" s="58">
        <f>SUM(G61:G80)</f>
        <v>30</v>
      </c>
      <c r="H81" s="58">
        <f>SUM(H61:H80)</f>
        <v>60</v>
      </c>
      <c r="I81" s="59"/>
      <c r="J81" s="81"/>
      <c r="K81" s="46"/>
      <c r="L81" s="77"/>
      <c r="M81" s="16"/>
      <c r="N81" s="77"/>
      <c r="O81" s="77"/>
      <c r="P81" s="17"/>
      <c r="Q81" s="17"/>
      <c r="R81" s="17"/>
      <c r="S81" s="17"/>
      <c r="T81" s="17"/>
    </row>
    <row r="82" spans="1:20" ht="24.75" customHeight="1">
      <c r="A82" s="61" t="s">
        <v>147</v>
      </c>
      <c r="B82" s="23" t="s">
        <v>63</v>
      </c>
      <c r="C82" s="24" t="s">
        <v>22</v>
      </c>
      <c r="D82" s="25">
        <v>256</v>
      </c>
      <c r="E82" s="25">
        <v>9</v>
      </c>
      <c r="F82" s="25">
        <v>0</v>
      </c>
      <c r="G82" s="25">
        <v>0</v>
      </c>
      <c r="H82" s="25">
        <v>8</v>
      </c>
      <c r="I82" s="63" t="s">
        <v>64</v>
      </c>
      <c r="J82" s="64" t="s">
        <v>65</v>
      </c>
      <c r="K82" s="46"/>
      <c r="L82" s="16"/>
      <c r="M82" s="16"/>
      <c r="N82" s="16"/>
      <c r="O82" s="16"/>
      <c r="P82" s="17"/>
      <c r="Q82" s="17"/>
      <c r="R82" s="17"/>
      <c r="S82" s="17"/>
      <c r="T82" s="17"/>
    </row>
    <row r="83" spans="1:20" ht="24.75" customHeight="1">
      <c r="A83" s="61"/>
      <c r="B83" s="23" t="s">
        <v>66</v>
      </c>
      <c r="C83" s="24"/>
      <c r="D83" s="25"/>
      <c r="E83" s="25"/>
      <c r="F83" s="25"/>
      <c r="G83" s="25"/>
      <c r="H83" s="25"/>
      <c r="I83" s="63" t="s">
        <v>67</v>
      </c>
      <c r="J83" s="64" t="s">
        <v>68</v>
      </c>
      <c r="K83" s="46"/>
      <c r="L83" s="82"/>
      <c r="M83" s="82"/>
      <c r="N83" s="82"/>
      <c r="O83" s="82"/>
      <c r="P83" s="17"/>
      <c r="Q83" s="17"/>
      <c r="R83" s="17"/>
      <c r="S83" s="17"/>
      <c r="T83" s="17"/>
    </row>
    <row r="84" spans="1:15" ht="24.75" customHeight="1">
      <c r="A84" s="61"/>
      <c r="B84" s="23" t="s">
        <v>69</v>
      </c>
      <c r="C84" s="24"/>
      <c r="D84" s="25"/>
      <c r="E84" s="25"/>
      <c r="F84" s="25"/>
      <c r="G84" s="25"/>
      <c r="H84" s="25"/>
      <c r="I84" s="63" t="s">
        <v>70</v>
      </c>
      <c r="J84" s="64" t="s">
        <v>71</v>
      </c>
      <c r="K84" s="46"/>
      <c r="L84" s="83"/>
      <c r="M84" s="83"/>
      <c r="N84" s="83"/>
      <c r="O84" s="83"/>
    </row>
    <row r="85" spans="1:15" ht="24.75" customHeight="1">
      <c r="A85" s="61"/>
      <c r="B85" s="23" t="s">
        <v>72</v>
      </c>
      <c r="C85" s="24"/>
      <c r="D85" s="25"/>
      <c r="E85" s="25"/>
      <c r="F85" s="25"/>
      <c r="G85" s="25"/>
      <c r="H85" s="25"/>
      <c r="I85" s="63" t="s">
        <v>73</v>
      </c>
      <c r="J85" s="64" t="s">
        <v>74</v>
      </c>
      <c r="K85" s="46"/>
      <c r="L85" s="83"/>
      <c r="M85" s="83"/>
      <c r="N85" s="83"/>
      <c r="O85" s="83"/>
    </row>
    <row r="86" spans="1:15" ht="24.75" customHeight="1">
      <c r="A86" s="61"/>
      <c r="B86" s="23" t="s">
        <v>75</v>
      </c>
      <c r="C86" s="24"/>
      <c r="D86" s="25"/>
      <c r="E86" s="25"/>
      <c r="F86" s="25"/>
      <c r="G86" s="25"/>
      <c r="H86" s="25"/>
      <c r="I86" s="63" t="s">
        <v>124</v>
      </c>
      <c r="J86" s="64" t="s">
        <v>77</v>
      </c>
      <c r="K86" s="46"/>
      <c r="L86" s="83"/>
      <c r="M86" s="83"/>
      <c r="N86" s="83"/>
      <c r="O86" s="83"/>
    </row>
    <row r="87" spans="1:11" ht="24.75" customHeight="1">
      <c r="A87" s="61"/>
      <c r="B87" s="23" t="s">
        <v>78</v>
      </c>
      <c r="C87" s="35" t="s">
        <v>22</v>
      </c>
      <c r="D87" s="25">
        <v>128</v>
      </c>
      <c r="E87" s="25">
        <v>7</v>
      </c>
      <c r="F87" s="25">
        <v>0</v>
      </c>
      <c r="G87" s="25">
        <v>0</v>
      </c>
      <c r="H87" s="25">
        <v>6</v>
      </c>
      <c r="I87" s="63" t="s">
        <v>79</v>
      </c>
      <c r="J87" s="64" t="s">
        <v>80</v>
      </c>
      <c r="K87" s="46"/>
    </row>
    <row r="88" spans="1:11" ht="24.75" customHeight="1">
      <c r="A88" s="61"/>
      <c r="B88" s="23" t="s">
        <v>81</v>
      </c>
      <c r="C88" s="35" t="s">
        <v>22</v>
      </c>
      <c r="D88" s="25"/>
      <c r="E88" s="25"/>
      <c r="F88" s="25"/>
      <c r="G88" s="25"/>
      <c r="H88" s="25"/>
      <c r="I88" s="63" t="s">
        <v>82</v>
      </c>
      <c r="J88" s="64" t="s">
        <v>83</v>
      </c>
      <c r="K88" s="46"/>
    </row>
    <row r="89" spans="1:11" ht="24.75" customHeight="1">
      <c r="A89" s="61"/>
      <c r="B89" s="23" t="s">
        <v>84</v>
      </c>
      <c r="C89" s="35" t="s">
        <v>22</v>
      </c>
      <c r="D89" s="25"/>
      <c r="E89" s="25"/>
      <c r="F89" s="25"/>
      <c r="G89" s="25"/>
      <c r="H89" s="25"/>
      <c r="I89" s="63" t="s">
        <v>85</v>
      </c>
      <c r="J89" s="64" t="s">
        <v>86</v>
      </c>
      <c r="K89" s="46"/>
    </row>
    <row r="90" spans="1:11" ht="24.75" customHeight="1">
      <c r="A90" s="61"/>
      <c r="B90" s="37" t="s">
        <v>148</v>
      </c>
      <c r="C90" s="42" t="s">
        <v>41</v>
      </c>
      <c r="D90" s="43">
        <v>32</v>
      </c>
      <c r="E90" s="43">
        <v>1</v>
      </c>
      <c r="F90" s="43">
        <v>0</v>
      </c>
      <c r="G90" s="38">
        <v>0</v>
      </c>
      <c r="H90" s="38">
        <v>1</v>
      </c>
      <c r="I90" s="65" t="s">
        <v>149</v>
      </c>
      <c r="J90" s="66" t="s">
        <v>150</v>
      </c>
      <c r="K90" s="46"/>
    </row>
    <row r="91" spans="1:11" ht="24.75" customHeight="1">
      <c r="A91" s="61"/>
      <c r="B91" s="68" t="s">
        <v>151</v>
      </c>
      <c r="C91" s="42" t="s">
        <v>41</v>
      </c>
      <c r="D91" s="70">
        <v>32</v>
      </c>
      <c r="E91" s="70">
        <v>6</v>
      </c>
      <c r="F91" s="70">
        <v>0</v>
      </c>
      <c r="G91" s="71">
        <v>0</v>
      </c>
      <c r="H91" s="71">
        <v>5</v>
      </c>
      <c r="I91" s="65" t="s">
        <v>140</v>
      </c>
      <c r="J91" s="66" t="s">
        <v>152</v>
      </c>
      <c r="K91" s="46"/>
    </row>
    <row r="92" spans="1:11" ht="24.75" customHeight="1">
      <c r="A92" s="61"/>
      <c r="B92" s="68"/>
      <c r="C92" s="42"/>
      <c r="D92" s="70"/>
      <c r="E92" s="70"/>
      <c r="F92" s="70"/>
      <c r="G92" s="71"/>
      <c r="H92" s="71"/>
      <c r="I92" s="65" t="s">
        <v>142</v>
      </c>
      <c r="J92" s="66" t="s">
        <v>153</v>
      </c>
      <c r="K92" s="46"/>
    </row>
    <row r="93" spans="1:11" ht="24.75" customHeight="1">
      <c r="A93" s="61"/>
      <c r="B93" s="68"/>
      <c r="C93" s="42"/>
      <c r="D93" s="70"/>
      <c r="E93" s="70"/>
      <c r="F93" s="70"/>
      <c r="G93" s="71"/>
      <c r="H93" s="71"/>
      <c r="I93" s="65" t="s">
        <v>144</v>
      </c>
      <c r="J93" s="66" t="s">
        <v>154</v>
      </c>
      <c r="K93" s="46"/>
    </row>
    <row r="94" spans="1:11" ht="24.75" customHeight="1">
      <c r="A94" s="61"/>
      <c r="B94" s="68"/>
      <c r="C94" s="42"/>
      <c r="D94" s="70"/>
      <c r="E94" s="70"/>
      <c r="F94" s="70"/>
      <c r="G94" s="71"/>
      <c r="H94" s="71"/>
      <c r="I94" s="65" t="s">
        <v>146</v>
      </c>
      <c r="J94" s="78" t="s">
        <v>155</v>
      </c>
      <c r="K94" s="84"/>
    </row>
    <row r="95" spans="1:10" ht="24.75" customHeight="1">
      <c r="A95" s="61"/>
      <c r="B95" s="85" t="s">
        <v>156</v>
      </c>
      <c r="C95" s="86" t="s">
        <v>22</v>
      </c>
      <c r="D95" s="87">
        <v>0</v>
      </c>
      <c r="E95" s="87">
        <v>6</v>
      </c>
      <c r="F95" s="87">
        <v>0</v>
      </c>
      <c r="G95" s="88">
        <v>0</v>
      </c>
      <c r="H95" s="88">
        <v>6</v>
      </c>
      <c r="I95" s="65"/>
      <c r="J95" s="89"/>
    </row>
    <row r="96" spans="1:10" ht="24.75" customHeight="1">
      <c r="A96" s="61"/>
      <c r="B96" s="85" t="s">
        <v>157</v>
      </c>
      <c r="C96" s="86"/>
      <c r="D96" s="87">
        <v>0</v>
      </c>
      <c r="E96" s="87">
        <v>0</v>
      </c>
      <c r="F96" s="87">
        <v>0</v>
      </c>
      <c r="G96" s="88">
        <v>31</v>
      </c>
      <c r="H96" s="88">
        <v>31</v>
      </c>
      <c r="I96" s="65"/>
      <c r="J96" s="89"/>
    </row>
    <row r="97" spans="1:20" ht="24.75" customHeight="1">
      <c r="A97" s="56" t="s">
        <v>61</v>
      </c>
      <c r="B97" s="56"/>
      <c r="C97" s="56"/>
      <c r="D97" s="57">
        <f>SUM(D82:D96)</f>
        <v>448</v>
      </c>
      <c r="E97" s="58">
        <f>SUM(E82:E96)</f>
        <v>29</v>
      </c>
      <c r="F97" s="58">
        <f>SUM(F82:F96)</f>
        <v>0</v>
      </c>
      <c r="G97" s="90">
        <f>SUM(G82:G96)</f>
        <v>31</v>
      </c>
      <c r="H97" s="58">
        <f>SUM(E97,G97)</f>
        <v>60</v>
      </c>
      <c r="I97" s="59"/>
      <c r="J97" s="91"/>
      <c r="K97" s="82"/>
      <c r="L97" s="77"/>
      <c r="M97" s="16"/>
      <c r="N97" s="77"/>
      <c r="O97" s="77"/>
      <c r="P97" s="17"/>
      <c r="Q97" s="17"/>
      <c r="R97" s="17"/>
      <c r="S97" s="17"/>
      <c r="T97" s="17"/>
    </row>
    <row r="98" spans="1:20" ht="24.75" customHeight="1">
      <c r="A98" s="92" t="s">
        <v>158</v>
      </c>
      <c r="B98" s="92"/>
      <c r="C98" s="92"/>
      <c r="D98" s="93">
        <f>SUM(D97,D81,D60,D39,D17)</f>
        <v>3144</v>
      </c>
      <c r="E98" s="43">
        <f>SUM(E97,E81,E60,E39,E17)</f>
        <v>148</v>
      </c>
      <c r="F98" s="43">
        <f>SUM(F97,F81,F60,F39,F17)</f>
        <v>2319</v>
      </c>
      <c r="G98" s="38">
        <f>SUM(G97,G81,G60,G39,G17)</f>
        <v>152</v>
      </c>
      <c r="H98" s="38">
        <f>SUM(H97,H81,H60,H39,H17)</f>
        <v>300</v>
      </c>
      <c r="I98" s="59"/>
      <c r="J98" s="91"/>
      <c r="K98" s="82"/>
      <c r="L98" s="77"/>
      <c r="M98" s="16"/>
      <c r="N98" s="77"/>
      <c r="O98" s="77"/>
      <c r="P98" s="17"/>
      <c r="Q98" s="17"/>
      <c r="R98" s="17"/>
      <c r="S98" s="17"/>
      <c r="T98" s="17"/>
    </row>
    <row r="99" spans="1:20" ht="24.75" customHeight="1">
      <c r="A99" s="94"/>
      <c r="B99" s="94"/>
      <c r="C99" s="94"/>
      <c r="D99" s="95"/>
      <c r="E99" s="96"/>
      <c r="F99" s="96"/>
      <c r="G99" s="97"/>
      <c r="H99" s="97"/>
      <c r="I99" s="98"/>
      <c r="J99" s="91"/>
      <c r="K99" s="82"/>
      <c r="L99" s="77"/>
      <c r="M99" s="16"/>
      <c r="N99" s="77"/>
      <c r="O99" s="77"/>
      <c r="P99" s="17"/>
      <c r="Q99" s="17"/>
      <c r="R99" s="17"/>
      <c r="S99" s="17"/>
      <c r="T99" s="17"/>
    </row>
  </sheetData>
  <sheetProtection selectLockedCells="1" selectUnlockedCells="1"/>
  <mergeCells count="101">
    <mergeCell ref="A1:I1"/>
    <mergeCell ref="A2:I2"/>
    <mergeCell ref="A5:A15"/>
    <mergeCell ref="C5:C6"/>
    <mergeCell ref="A17:C17"/>
    <mergeCell ref="A18:A38"/>
    <mergeCell ref="C18:C22"/>
    <mergeCell ref="D18:D22"/>
    <mergeCell ref="E18:E22"/>
    <mergeCell ref="F18:F22"/>
    <mergeCell ref="G18:G22"/>
    <mergeCell ref="H18:H22"/>
    <mergeCell ref="C23:C25"/>
    <mergeCell ref="D23:D25"/>
    <mergeCell ref="E23:E25"/>
    <mergeCell ref="F23:F25"/>
    <mergeCell ref="G23:G25"/>
    <mergeCell ref="H23:H25"/>
    <mergeCell ref="C27:C31"/>
    <mergeCell ref="D27:D31"/>
    <mergeCell ref="E27:E31"/>
    <mergeCell ref="F27:F31"/>
    <mergeCell ref="G27:G31"/>
    <mergeCell ref="H27:H31"/>
    <mergeCell ref="A39:C39"/>
    <mergeCell ref="A40:A59"/>
    <mergeCell ref="C40:C44"/>
    <mergeCell ref="D40:D44"/>
    <mergeCell ref="E40:E44"/>
    <mergeCell ref="F40:F44"/>
    <mergeCell ref="G40:G44"/>
    <mergeCell ref="H40:H44"/>
    <mergeCell ref="C45:C47"/>
    <mergeCell ref="D45:D47"/>
    <mergeCell ref="E45:E47"/>
    <mergeCell ref="F45:F47"/>
    <mergeCell ref="G45:G47"/>
    <mergeCell ref="H45:H47"/>
    <mergeCell ref="C49:C53"/>
    <mergeCell ref="D49:D53"/>
    <mergeCell ref="E49:E53"/>
    <mergeCell ref="F49:F53"/>
    <mergeCell ref="G49:G53"/>
    <mergeCell ref="H49:H53"/>
    <mergeCell ref="B54:B55"/>
    <mergeCell ref="C54:C55"/>
    <mergeCell ref="D54:D55"/>
    <mergeCell ref="E54:E55"/>
    <mergeCell ref="F54:F55"/>
    <mergeCell ref="G54:G55"/>
    <mergeCell ref="H54:H55"/>
    <mergeCell ref="J54:J55"/>
    <mergeCell ref="A60:C60"/>
    <mergeCell ref="A61:A80"/>
    <mergeCell ref="C61:C65"/>
    <mergeCell ref="D61:D65"/>
    <mergeCell ref="E61:E65"/>
    <mergeCell ref="F61:F65"/>
    <mergeCell ref="G61:G65"/>
    <mergeCell ref="H61:H65"/>
    <mergeCell ref="C66:C68"/>
    <mergeCell ref="D66:D68"/>
    <mergeCell ref="E66:E68"/>
    <mergeCell ref="F66:F68"/>
    <mergeCell ref="G66:G68"/>
    <mergeCell ref="H66:H68"/>
    <mergeCell ref="C70:C74"/>
    <mergeCell ref="D70:D74"/>
    <mergeCell ref="E70:E74"/>
    <mergeCell ref="F70:F74"/>
    <mergeCell ref="G70:G74"/>
    <mergeCell ref="H70:H74"/>
    <mergeCell ref="B76:B79"/>
    <mergeCell ref="C76:C79"/>
    <mergeCell ref="D76:D79"/>
    <mergeCell ref="E76:E79"/>
    <mergeCell ref="F76:F79"/>
    <mergeCell ref="G76:G79"/>
    <mergeCell ref="H76:H79"/>
    <mergeCell ref="A81:C81"/>
    <mergeCell ref="A82:A94"/>
    <mergeCell ref="C82:C86"/>
    <mergeCell ref="D82:D86"/>
    <mergeCell ref="E82:E86"/>
    <mergeCell ref="F82:F86"/>
    <mergeCell ref="G82:G86"/>
    <mergeCell ref="H82:H86"/>
    <mergeCell ref="D87:D89"/>
    <mergeCell ref="E87:E89"/>
    <mergeCell ref="F87:F89"/>
    <mergeCell ref="G87:G89"/>
    <mergeCell ref="H87:H89"/>
    <mergeCell ref="B91:B94"/>
    <mergeCell ref="C91:C94"/>
    <mergeCell ref="D91:D94"/>
    <mergeCell ref="E91:E94"/>
    <mergeCell ref="F91:F94"/>
    <mergeCell ref="G91:G94"/>
    <mergeCell ref="H91:H94"/>
    <mergeCell ref="A97:C97"/>
    <mergeCell ref="A98:C98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86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3" sqref="D3"/>
    </sheetView>
  </sheetViews>
  <sheetFormatPr defaultColWidth="9.140625" defaultRowHeight="12.75"/>
  <cols>
    <col min="1" max="1" width="13.57421875" style="99" customWidth="1"/>
    <col min="2" max="16384" width="9.140625" style="99" customWidth="1"/>
  </cols>
  <sheetData>
    <row r="1" spans="1:4" ht="12.75">
      <c r="A1" s="100" t="s">
        <v>8</v>
      </c>
      <c r="B1" s="100" t="s">
        <v>159</v>
      </c>
      <c r="C1" s="100" t="s">
        <v>160</v>
      </c>
      <c r="D1" s="100" t="s">
        <v>161</v>
      </c>
    </row>
    <row r="2" spans="1:4" ht="12.75">
      <c r="A2" s="100" t="s">
        <v>162</v>
      </c>
      <c r="B2" s="100" t="s">
        <v>6</v>
      </c>
      <c r="C2" s="100" t="s">
        <v>163</v>
      </c>
      <c r="D2" s="100" t="s">
        <v>4</v>
      </c>
    </row>
    <row r="3" spans="1:4" ht="12.75">
      <c r="A3" s="100"/>
      <c r="B3" s="100" t="s">
        <v>164</v>
      </c>
      <c r="C3" s="100" t="s">
        <v>9</v>
      </c>
      <c r="D3" s="100" t="s">
        <v>165</v>
      </c>
    </row>
    <row r="4" spans="2:4" ht="12.75">
      <c r="B4" s="100" t="s">
        <v>166</v>
      </c>
      <c r="D4" s="100" t="s">
        <v>167</v>
      </c>
    </row>
    <row r="5" spans="2:4" ht="12.75">
      <c r="B5" s="100" t="s">
        <v>168</v>
      </c>
      <c r="D5" s="100" t="s">
        <v>169</v>
      </c>
    </row>
    <row r="6" spans="2:4" ht="12.75">
      <c r="B6" s="100" t="s">
        <v>170</v>
      </c>
      <c r="D6" s="100" t="s">
        <v>171</v>
      </c>
    </row>
    <row r="7" spans="2:4" ht="12.75">
      <c r="B7" s="100" t="s">
        <v>172</v>
      </c>
      <c r="D7" s="100" t="s">
        <v>173</v>
      </c>
    </row>
    <row r="8" ht="12.75">
      <c r="B8" s="100" t="s">
        <v>174</v>
      </c>
    </row>
    <row r="9" ht="12.75">
      <c r="B9" s="100" t="s">
        <v>175</v>
      </c>
    </row>
  </sheetData>
  <sheetProtection password="8720" sheet="1" insertColumns="0" insertRows="0" deleteColumns="0" delete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Maj</dc:creator>
  <cp:keywords/>
  <dc:description/>
  <cp:lastModifiedBy>Sara Hupas</cp:lastModifiedBy>
  <cp:lastPrinted>2015-03-11T12:54:55Z</cp:lastPrinted>
  <dcterms:created xsi:type="dcterms:W3CDTF">2012-11-12T09:08:17Z</dcterms:created>
  <dcterms:modified xsi:type="dcterms:W3CDTF">2016-11-12T22:50:48Z</dcterms:modified>
  <cp:category/>
  <cp:version/>
  <cp:contentType/>
  <cp:contentStatus/>
  <cp:revision>4</cp:revision>
</cp:coreProperties>
</file>